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Mayo" sheetId="139" r:id="rId1"/>
  </sheets>
  <calcPr calcId="152511"/>
</workbook>
</file>

<file path=xl/calcChain.xml><?xml version="1.0" encoding="utf-8"?>
<calcChain xmlns="http://schemas.openxmlformats.org/spreadsheetml/2006/main">
  <c r="M76" i="139" l="1"/>
  <c r="M77" i="139"/>
  <c r="M78" i="139"/>
  <c r="M79" i="139"/>
  <c r="M80" i="139"/>
  <c r="M81" i="139"/>
  <c r="M82" i="139"/>
  <c r="M83" i="139"/>
  <c r="M84" i="139"/>
  <c r="M85" i="139"/>
  <c r="M86" i="139"/>
  <c r="M87" i="139"/>
  <c r="M88" i="139"/>
  <c r="M89" i="139"/>
  <c r="M90" i="139"/>
  <c r="M91" i="139"/>
  <c r="M92" i="139"/>
  <c r="M93" i="139"/>
  <c r="M94" i="139"/>
  <c r="M75" i="139"/>
  <c r="L76" i="139"/>
  <c r="L77" i="139"/>
  <c r="L78" i="139"/>
  <c r="L79" i="139"/>
  <c r="L80" i="139"/>
  <c r="L81" i="139"/>
  <c r="L82" i="139"/>
  <c r="L83" i="139"/>
  <c r="L84" i="139"/>
  <c r="L85" i="139"/>
  <c r="L86" i="139"/>
  <c r="L87" i="139"/>
  <c r="L88" i="139"/>
  <c r="L89" i="139"/>
  <c r="L90" i="139"/>
  <c r="L91" i="139"/>
  <c r="L92" i="139"/>
  <c r="L93" i="139"/>
  <c r="L94" i="139"/>
  <c r="L75" i="139"/>
  <c r="K76" i="139"/>
  <c r="K77" i="139"/>
  <c r="K78" i="139"/>
  <c r="K79" i="139"/>
  <c r="K80" i="139"/>
  <c r="K81" i="139"/>
  <c r="K82" i="139"/>
  <c r="K83" i="139"/>
  <c r="K84" i="139"/>
  <c r="K85" i="139"/>
  <c r="K86" i="139"/>
  <c r="K87" i="139"/>
  <c r="K88" i="139"/>
  <c r="K89" i="139"/>
  <c r="K90" i="139"/>
  <c r="K91" i="139"/>
  <c r="K92" i="139"/>
  <c r="K93" i="139"/>
  <c r="K94" i="139"/>
  <c r="K75" i="139"/>
  <c r="J76" i="139"/>
  <c r="J77" i="139"/>
  <c r="J78" i="139"/>
  <c r="J79" i="139"/>
  <c r="J80" i="139"/>
  <c r="J81" i="139"/>
  <c r="J82" i="139"/>
  <c r="J83" i="139"/>
  <c r="J84" i="139"/>
  <c r="J85" i="139"/>
  <c r="J86" i="139"/>
  <c r="J87" i="139"/>
  <c r="J88" i="139"/>
  <c r="J89" i="139"/>
  <c r="J90" i="139"/>
  <c r="J91" i="139"/>
  <c r="J92" i="139"/>
  <c r="J93" i="139"/>
  <c r="J94" i="139"/>
  <c r="J75" i="139"/>
  <c r="I76" i="139"/>
  <c r="I77" i="139"/>
  <c r="I78" i="139"/>
  <c r="I79" i="139"/>
  <c r="I80" i="139"/>
  <c r="I81" i="139"/>
  <c r="I82" i="139"/>
  <c r="I83" i="139"/>
  <c r="I84" i="139"/>
  <c r="I85" i="139"/>
  <c r="I86" i="139"/>
  <c r="I87" i="139"/>
  <c r="I88" i="139"/>
  <c r="I89" i="139"/>
  <c r="I90" i="139"/>
  <c r="I91" i="139"/>
  <c r="I92" i="139"/>
  <c r="I93" i="139"/>
  <c r="I94" i="139"/>
  <c r="I75" i="139"/>
  <c r="G76" i="139"/>
  <c r="G77" i="139"/>
  <c r="G78" i="139"/>
  <c r="G79" i="139"/>
  <c r="G80" i="139"/>
  <c r="G81" i="139"/>
  <c r="G82" i="139"/>
  <c r="G83" i="139"/>
  <c r="G84" i="139"/>
  <c r="G85" i="139"/>
  <c r="G86" i="139"/>
  <c r="G87" i="139"/>
  <c r="G88" i="139"/>
  <c r="G89" i="139"/>
  <c r="G90" i="139"/>
  <c r="G91" i="139"/>
  <c r="G92" i="139"/>
  <c r="G93" i="139"/>
  <c r="G94" i="139"/>
  <c r="G75" i="139"/>
  <c r="E76" i="139"/>
  <c r="F76" i="139"/>
  <c r="H76" i="139"/>
  <c r="E77" i="139"/>
  <c r="F77" i="139"/>
  <c r="H77" i="139"/>
  <c r="E78" i="139"/>
  <c r="F78" i="139"/>
  <c r="H78" i="139"/>
  <c r="E79" i="139"/>
  <c r="F79" i="139"/>
  <c r="H79" i="139"/>
  <c r="E80" i="139"/>
  <c r="F80" i="139"/>
  <c r="H80" i="139"/>
  <c r="E81" i="139"/>
  <c r="F81" i="139"/>
  <c r="H81" i="139"/>
  <c r="E82" i="139"/>
  <c r="F82" i="139"/>
  <c r="H82" i="139"/>
  <c r="E83" i="139"/>
  <c r="F83" i="139"/>
  <c r="H83" i="139"/>
  <c r="E84" i="139"/>
  <c r="F84" i="139"/>
  <c r="H84" i="139"/>
  <c r="E85" i="139"/>
  <c r="F85" i="139"/>
  <c r="H85" i="139"/>
  <c r="E86" i="139"/>
  <c r="F86" i="139"/>
  <c r="H86" i="139"/>
  <c r="E87" i="139"/>
  <c r="F87" i="139"/>
  <c r="H87" i="139"/>
  <c r="E88" i="139"/>
  <c r="F88" i="139"/>
  <c r="H88" i="139"/>
  <c r="E89" i="139"/>
  <c r="F89" i="139"/>
  <c r="H89" i="139"/>
  <c r="E90" i="139"/>
  <c r="F90" i="139"/>
  <c r="H90" i="139"/>
  <c r="E91" i="139"/>
  <c r="F91" i="139"/>
  <c r="H91" i="139"/>
  <c r="E92" i="139"/>
  <c r="F92" i="139"/>
  <c r="H92" i="139"/>
  <c r="E93" i="139"/>
  <c r="F93" i="139"/>
  <c r="H93" i="139"/>
  <c r="E94" i="139"/>
  <c r="F94" i="139"/>
  <c r="H94" i="139"/>
  <c r="F75" i="139"/>
  <c r="H75" i="139"/>
  <c r="E75" i="139"/>
  <c r="D76" i="139"/>
  <c r="D77" i="139"/>
  <c r="D78" i="139"/>
  <c r="D79" i="139"/>
  <c r="D80" i="139"/>
  <c r="D81" i="139"/>
  <c r="D82" i="139"/>
  <c r="D83" i="139"/>
  <c r="D84" i="139"/>
  <c r="D85" i="139"/>
  <c r="D86" i="139"/>
  <c r="D87" i="139"/>
  <c r="D88" i="139"/>
  <c r="D89" i="139"/>
  <c r="D90" i="139"/>
  <c r="D91" i="139"/>
  <c r="D92" i="139"/>
  <c r="D93" i="139"/>
  <c r="D94" i="139"/>
  <c r="D75" i="139"/>
  <c r="C76" i="139"/>
  <c r="C77" i="139"/>
  <c r="C78" i="139"/>
  <c r="C79" i="139"/>
  <c r="C80" i="139"/>
  <c r="C81" i="139"/>
  <c r="C82" i="139"/>
  <c r="C83" i="139"/>
  <c r="C84" i="139"/>
  <c r="C85" i="139"/>
  <c r="C86" i="139"/>
  <c r="C87" i="139"/>
  <c r="C88" i="139"/>
  <c r="C89" i="139"/>
  <c r="C90" i="139"/>
  <c r="C91" i="139"/>
  <c r="C92" i="139"/>
  <c r="C93" i="139"/>
  <c r="C94" i="139"/>
  <c r="C75" i="139"/>
  <c r="E95" i="139" l="1"/>
  <c r="F95" i="139"/>
  <c r="N75" i="139"/>
  <c r="G95" i="139"/>
  <c r="F65" i="139"/>
  <c r="E65" i="139"/>
  <c r="D65" i="139"/>
  <c r="C65" i="139"/>
  <c r="G64" i="139"/>
  <c r="G63" i="139"/>
  <c r="G62" i="139"/>
  <c r="G61" i="139"/>
  <c r="G60" i="139"/>
  <c r="G59" i="139"/>
  <c r="G58" i="139"/>
  <c r="G57" i="139"/>
  <c r="G56" i="139"/>
  <c r="G55" i="139"/>
  <c r="G54" i="139"/>
  <c r="G53" i="139"/>
  <c r="G52" i="139"/>
  <c r="G51" i="139"/>
  <c r="G50" i="139"/>
  <c r="G49" i="139"/>
  <c r="G48" i="139"/>
  <c r="G47" i="139"/>
  <c r="G46" i="139"/>
  <c r="G45" i="139"/>
  <c r="G65" i="139" s="1"/>
  <c r="D95" i="139" l="1"/>
  <c r="M34" i="139"/>
  <c r="L34" i="139"/>
  <c r="K34" i="139"/>
  <c r="J34" i="139"/>
  <c r="I34" i="139"/>
  <c r="H34" i="139"/>
  <c r="G34" i="139"/>
  <c r="F34" i="139"/>
  <c r="E34" i="139"/>
  <c r="D34" i="139"/>
  <c r="C34" i="139"/>
  <c r="N33" i="139"/>
  <c r="N32" i="139"/>
  <c r="N31" i="139"/>
  <c r="N30" i="139"/>
  <c r="N29" i="139"/>
  <c r="N28" i="139"/>
  <c r="N27" i="139"/>
  <c r="N26" i="139"/>
  <c r="N25" i="139"/>
  <c r="N24" i="139"/>
  <c r="N23" i="139"/>
  <c r="N22" i="139"/>
  <c r="N21" i="139"/>
  <c r="N20" i="139"/>
  <c r="N19" i="139"/>
  <c r="N18" i="139"/>
  <c r="N17" i="139"/>
  <c r="N16" i="139"/>
  <c r="N15" i="139"/>
  <c r="N14" i="139"/>
  <c r="N76" i="139" l="1"/>
  <c r="N34" i="139"/>
  <c r="N77" i="139" l="1"/>
  <c r="N78" i="139" l="1"/>
  <c r="N79" i="139" l="1"/>
  <c r="N80" i="139" l="1"/>
  <c r="N81" i="139" l="1"/>
  <c r="N82" i="139" l="1"/>
  <c r="N83" i="139" l="1"/>
  <c r="N84" i="139" l="1"/>
  <c r="N85" i="139" l="1"/>
  <c r="N86" i="139"/>
  <c r="N87" i="139" l="1"/>
  <c r="N88" i="139" l="1"/>
  <c r="N89" i="139" l="1"/>
  <c r="N92" i="139" l="1"/>
  <c r="H95" i="139"/>
  <c r="C95" i="139"/>
  <c r="J95" i="139" l="1"/>
  <c r="N91" i="139"/>
  <c r="I95" i="139"/>
  <c r="N90" i="139"/>
  <c r="L95" i="139" l="1"/>
  <c r="N93" i="139"/>
  <c r="K95" i="139"/>
  <c r="M95" i="139" l="1"/>
  <c r="N94" i="139"/>
  <c r="N95" i="139" s="1"/>
</calcChain>
</file>

<file path=xl/sharedStrings.xml><?xml version="1.0" encoding="utf-8"?>
<sst xmlns="http://schemas.openxmlformats.org/spreadsheetml/2006/main" count="121" uniqueCount="48">
  <si>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</si>
  <si>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</si>
  <si>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</si>
  <si>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</si>
  <si>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</si>
  <si>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</si>
  <si>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</si>
  <si>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</si>
  <si>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</si>
  <si>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</si>
  <si>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</si>
  <si>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</si>
  <si>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</si>
  <si>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</si>
  <si>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</si>
  <si>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</si>
  <si>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</si>
  <si>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</si>
  <si>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</si>
  <si>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</si>
  <si>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</si>
  <si>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</si>
  <si>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</si>
  <si>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</si>
  <si>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</si>
  <si>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</si>
  <si>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</si>
  <si>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</si>
  <si>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</si>
  <si>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</si>
  <si>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</si>
  <si>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</si>
  <si>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</si>
  <si>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</si>
  <si>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</si>
  <si>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</si>
  <si>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</si>
  <si>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</si>
  <si>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</si>
  <si>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</si>
  <si>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 xml:space="preserve">Las cifras parciales pueden no coincidir con el total debido al redondeo </t>
  </si>
  <si>
    <t>Faltante inicial de FEIEF</t>
  </si>
  <si>
    <t>PARTICIPACIONES FEDERALES MINISTRADAS A LOS MUNICIPIOS EN EL MES DE MAYO DEL EJERCICIO FISCAL 2022</t>
  </si>
  <si>
    <t>AJUSTE DEFINITIVO 2021</t>
  </si>
  <si>
    <t>(INCLUYE AJUSTE DEFINITIVO 2021)</t>
  </si>
  <si>
    <t>Nota:</t>
  </si>
  <si>
    <t xml:space="preserve">La participación correspondiente al ISR de Enajenación de Bienes, se estará descontando de la diferencia a cargo del Programa Operativo Anual (POA) </t>
  </si>
  <si>
    <t>El ajuste definitivo del ejercicio 2021 del FGP se descontara del anticipo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</si>
</sst>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6">
    <xf numFmtId="0" fontId="0" fillId="0" borderId="0" xfId="0"/>
    <xf numFmtId="3" fontId="10" fillId="0" borderId="2" xfId="0" applyNumberFormat="1" applyFont="1" applyBorder="1"/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3" fontId="0" fillId="0" borderId="0" xfId="0" applyNumberFormat="1"/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5" fillId="0" borderId="0" xfId="2" applyFont="1" applyFill="1" applyBorder="1"/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4</xdr:row>
      <xdr:rowOff>142875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752475</xdr:colOff>
      <xdr:row>0</xdr:row>
      <xdr:rowOff>38100</xdr:rowOff>
    </xdr:from>
    <xdr:to>
      <xdr:col>12</xdr:col>
      <xdr:colOff>688928</xdr:colOff>
      <xdr:row>4</xdr:row>
      <xdr:rowOff>66675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8100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752475</xdr:colOff>
      <xdr:row>0</xdr:row>
      <xdr:rowOff>0</xdr:rowOff>
    </xdr:from>
    <xdr:to>
      <xdr:col>13</xdr:col>
      <xdr:colOff>890905</xdr:colOff>
      <xdr:row>5</xdr:row>
      <xdr:rowOff>73660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F98"/>
  <sheetViews>
    <sheetView tabSelected="1" workbookViewId="0">
      <selection activeCell="N100" sqref="A1:N100"/>
    </sheetView>
  </sheetViews>
  <sheetFormatPr baseColWidth="10" defaultRowHeight="12.75" x14ac:dyDescent="0.2"/>
  <cols>
    <col min="1" max="1" width="4.140625" style="19" bestFit="1" customWidth="1"/>
    <col min="2" max="2" width="19.85546875" style="19" customWidth="1"/>
    <col min="3" max="5" width="13.85546875" style="19" customWidth="1"/>
    <col min="6" max="6" width="13.85546875" style="19" hidden="1" customWidth="1"/>
    <col min="7" max="7" width="13.85546875" style="19" customWidth="1"/>
    <col min="8" max="8" width="13.85546875" style="19" hidden="1" customWidth="1"/>
    <col min="9" max="14" width="13.85546875" style="19" customWidth="1"/>
    <col min="15" max="16384" width="11.42578125" style="19"/>
  </cols>
  <sheetData>
    <row r="3" spans="1:32" ht="16.5" x14ac:dyDescent="0.25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32" ht="13.5" customHeight="1" x14ac:dyDescent="0.2">
      <c r="A4" s="44" t="s">
        <v>22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32" ht="13.5" customHeight="1" x14ac:dyDescent="0.2">
      <c r="A5" s="45" t="s">
        <v>21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32" ht="13.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32" ht="13.5" customHeight="1" x14ac:dyDescent="0.2">
      <c r="A7" s="38" t="s">
        <v>27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32" ht="13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32" ht="13.5" customHeight="1" x14ac:dyDescent="0.2">
      <c r="A9" s="38" t="s">
        <v>42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32" ht="13.5" customHeight="1" x14ac:dyDescent="0.2">
      <c r="N10" s="6" t="s">
        <v>24</v>
      </c>
    </row>
    <row r="11" spans="1:32" ht="20.100000000000001" customHeight="1" x14ac:dyDescent="0.2">
      <c r="A11" s="39" t="s">
        <v>1</v>
      </c>
      <c r="B11" s="39" t="s">
        <v>37</v>
      </c>
      <c r="C11" s="27" t="s">
        <v>29</v>
      </c>
      <c r="D11" s="27" t="s">
        <v>30</v>
      </c>
      <c r="E11" s="27" t="s">
        <v>28</v>
      </c>
      <c r="F11" s="27" t="s">
        <v>31</v>
      </c>
      <c r="G11" s="27" t="s">
        <v>32</v>
      </c>
      <c r="H11" s="27" t="s">
        <v>38</v>
      </c>
      <c r="I11" s="33" t="s">
        <v>33</v>
      </c>
      <c r="J11" s="27" t="s">
        <v>34</v>
      </c>
      <c r="K11" s="27" t="s">
        <v>35</v>
      </c>
      <c r="L11" s="27" t="s">
        <v>39</v>
      </c>
      <c r="M11" s="27" t="s">
        <v>41</v>
      </c>
      <c r="N11" s="27" t="s">
        <v>36</v>
      </c>
    </row>
    <row r="12" spans="1:32" ht="20.100000000000001" customHeight="1" x14ac:dyDescent="0.2">
      <c r="A12" s="40"/>
      <c r="B12" s="40"/>
      <c r="C12" s="28"/>
      <c r="D12" s="28"/>
      <c r="E12" s="28"/>
      <c r="F12" s="28"/>
      <c r="G12" s="28"/>
      <c r="H12" s="28"/>
      <c r="I12" s="34"/>
      <c r="J12" s="28"/>
      <c r="K12" s="28"/>
      <c r="L12" s="28"/>
      <c r="M12" s="28"/>
      <c r="N12" s="28"/>
    </row>
    <row r="13" spans="1:32" ht="20.100000000000001" customHeight="1" x14ac:dyDescent="0.2">
      <c r="A13" s="41"/>
      <c r="B13" s="41"/>
      <c r="C13" s="29"/>
      <c r="D13" s="29"/>
      <c r="E13" s="29"/>
      <c r="F13" s="29"/>
      <c r="G13" s="29"/>
      <c r="H13" s="29"/>
      <c r="I13" s="35"/>
      <c r="J13" s="29"/>
      <c r="K13" s="29"/>
      <c r="L13" s="29"/>
      <c r="M13" s="29"/>
      <c r="N13" s="29"/>
    </row>
    <row r="14" spans="1:32" ht="13.5" customHeight="1" x14ac:dyDescent="0.2">
      <c r="A14" s="23">
        <v>1</v>
      </c>
      <c r="B14" s="24" t="s">
        <v>3</v>
      </c>
      <c r="C14" s="1">
        <v>5094068.8899999997</v>
      </c>
      <c r="D14" s="1">
        <v>1460002.02</v>
      </c>
      <c r="E14" s="1">
        <v>90699.58</v>
      </c>
      <c r="F14" s="1"/>
      <c r="G14" s="1">
        <v>121274.95</v>
      </c>
      <c r="H14" s="1"/>
      <c r="I14" s="1">
        <v>364871</v>
      </c>
      <c r="J14" s="1">
        <v>8021.55</v>
      </c>
      <c r="K14" s="1">
        <v>34326.160000000003</v>
      </c>
      <c r="L14" s="1">
        <v>81698.5</v>
      </c>
      <c r="M14" s="1">
        <v>-21347.93</v>
      </c>
      <c r="N14" s="1">
        <f>SUM(C14:M14)</f>
        <v>7233614.7200000007</v>
      </c>
      <c r="P14" s="7"/>
      <c r="Q14" s="14"/>
      <c r="R14" s="7"/>
      <c r="S14" s="7"/>
      <c r="T14" s="7"/>
      <c r="U14" s="8"/>
      <c r="V14" s="8"/>
      <c r="W14" s="8"/>
      <c r="X14" s="8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23">
        <v>2</v>
      </c>
      <c r="B15" s="24" t="s">
        <v>4</v>
      </c>
      <c r="C15" s="1">
        <v>3822916.79</v>
      </c>
      <c r="D15" s="1">
        <v>922433.53</v>
      </c>
      <c r="E15" s="1">
        <v>120896.49</v>
      </c>
      <c r="F15" s="1"/>
      <c r="G15" s="1">
        <v>49265.59</v>
      </c>
      <c r="H15" s="1"/>
      <c r="I15" s="1">
        <v>132369</v>
      </c>
      <c r="J15" s="1">
        <v>6600.48</v>
      </c>
      <c r="K15" s="1">
        <v>28245.07</v>
      </c>
      <c r="L15" s="1">
        <v>67225.09</v>
      </c>
      <c r="M15" s="1">
        <v>-17566.009999999998</v>
      </c>
      <c r="N15" s="1">
        <f t="shared" ref="N15:N33" si="0">SUM(C15:M15)</f>
        <v>5132386.0300000012</v>
      </c>
      <c r="P15" s="7"/>
      <c r="Q15" s="14"/>
      <c r="R15" s="7"/>
      <c r="S15" s="7"/>
      <c r="T15" s="7"/>
      <c r="U15" s="8"/>
      <c r="V15" s="8"/>
      <c r="W15" s="8"/>
      <c r="X15" s="8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23">
        <v>3</v>
      </c>
      <c r="B16" s="24" t="s">
        <v>19</v>
      </c>
      <c r="C16" s="1">
        <v>3652032.92</v>
      </c>
      <c r="D16" s="1">
        <v>843582.79</v>
      </c>
      <c r="E16" s="1">
        <v>126476.35</v>
      </c>
      <c r="F16" s="1"/>
      <c r="G16" s="1">
        <v>35995.54</v>
      </c>
      <c r="H16" s="1"/>
      <c r="I16" s="1">
        <v>253862</v>
      </c>
      <c r="J16" s="1">
        <v>6375.09</v>
      </c>
      <c r="K16" s="1">
        <v>27280.55</v>
      </c>
      <c r="L16" s="1">
        <v>64929.49</v>
      </c>
      <c r="M16" s="1">
        <v>-16966.169999999998</v>
      </c>
      <c r="N16" s="1">
        <f t="shared" si="0"/>
        <v>4993568.5599999996</v>
      </c>
      <c r="P16" s="7"/>
      <c r="Q16" s="14"/>
      <c r="R16" s="7"/>
      <c r="S16" s="7"/>
      <c r="T16" s="7"/>
      <c r="U16" s="8"/>
      <c r="V16" s="8"/>
      <c r="W16" s="8"/>
      <c r="X16" s="8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23">
        <v>4</v>
      </c>
      <c r="B17" s="24" t="s">
        <v>20</v>
      </c>
      <c r="C17" s="1">
        <v>9197921.7599999998</v>
      </c>
      <c r="D17" s="1">
        <v>4631796.1500000004</v>
      </c>
      <c r="E17" s="1">
        <v>109408.53</v>
      </c>
      <c r="F17" s="1"/>
      <c r="G17" s="1">
        <v>451713.4</v>
      </c>
      <c r="H17" s="1"/>
      <c r="I17" s="1">
        <v>3844331</v>
      </c>
      <c r="J17" s="1">
        <v>23254.21</v>
      </c>
      <c r="K17" s="1">
        <v>99510.399999999994</v>
      </c>
      <c r="L17" s="1">
        <v>236841.23</v>
      </c>
      <c r="M17" s="1">
        <v>-61886.95</v>
      </c>
      <c r="N17" s="1">
        <f t="shared" si="0"/>
        <v>18532889.73</v>
      </c>
      <c r="P17" s="7"/>
      <c r="Q17" s="14"/>
      <c r="R17" s="7"/>
      <c r="S17" s="7"/>
      <c r="T17" s="7"/>
      <c r="U17" s="8"/>
      <c r="V17" s="8"/>
      <c r="W17" s="8"/>
      <c r="X17" s="8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23">
        <v>5</v>
      </c>
      <c r="B18" s="24" t="s">
        <v>5</v>
      </c>
      <c r="C18" s="1">
        <v>6679750.3399999999</v>
      </c>
      <c r="D18" s="1">
        <v>2209308.27</v>
      </c>
      <c r="E18" s="1">
        <v>76421.7</v>
      </c>
      <c r="F18" s="1"/>
      <c r="G18" s="1">
        <v>225639.36</v>
      </c>
      <c r="H18" s="1"/>
      <c r="I18" s="1">
        <v>2340698</v>
      </c>
      <c r="J18" s="1">
        <v>10769.95</v>
      </c>
      <c r="K18" s="1">
        <v>46087.21</v>
      </c>
      <c r="L18" s="1">
        <v>109690.55</v>
      </c>
      <c r="M18" s="1">
        <v>-28662.3</v>
      </c>
      <c r="N18" s="1">
        <f t="shared" si="0"/>
        <v>11669703.079999998</v>
      </c>
      <c r="P18" s="7"/>
      <c r="Q18" s="14"/>
      <c r="R18" s="7"/>
      <c r="S18" s="7"/>
      <c r="T18" s="7"/>
      <c r="U18" s="8"/>
      <c r="V18" s="8"/>
      <c r="W18" s="8"/>
      <c r="X18" s="8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23">
        <v>6</v>
      </c>
      <c r="B19" s="24" t="s">
        <v>15</v>
      </c>
      <c r="C19" s="1">
        <v>4162132.59</v>
      </c>
      <c r="D19" s="1">
        <v>742102.09</v>
      </c>
      <c r="E19" s="1">
        <v>182110.86</v>
      </c>
      <c r="F19" s="1"/>
      <c r="G19" s="1">
        <v>106023.08</v>
      </c>
      <c r="H19" s="1"/>
      <c r="I19" s="1">
        <v>421821</v>
      </c>
      <c r="J19" s="1">
        <v>9985.02</v>
      </c>
      <c r="K19" s="1">
        <v>42728.33</v>
      </c>
      <c r="L19" s="1">
        <v>101696.2</v>
      </c>
      <c r="M19" s="1">
        <v>-26573.360000000001</v>
      </c>
      <c r="N19" s="1">
        <f t="shared" si="0"/>
        <v>5742025.8099999996</v>
      </c>
      <c r="P19" s="7"/>
      <c r="Q19" s="14"/>
      <c r="R19" s="7"/>
      <c r="S19" s="7"/>
      <c r="T19" s="7"/>
      <c r="U19" s="8"/>
      <c r="V19" s="8"/>
      <c r="W19" s="8"/>
      <c r="X19" s="8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23">
        <v>7</v>
      </c>
      <c r="B20" s="24" t="s">
        <v>16</v>
      </c>
      <c r="C20" s="1">
        <v>3191077.53</v>
      </c>
      <c r="D20" s="1">
        <v>564338.57999999996</v>
      </c>
      <c r="E20" s="1">
        <v>179156.82</v>
      </c>
      <c r="F20" s="1"/>
      <c r="G20" s="1">
        <v>36547.07</v>
      </c>
      <c r="H20" s="1"/>
      <c r="I20" s="1">
        <v>0</v>
      </c>
      <c r="J20" s="1">
        <v>6761.16</v>
      </c>
      <c r="K20" s="1">
        <v>28932.639999999999</v>
      </c>
      <c r="L20" s="1">
        <v>68861.55</v>
      </c>
      <c r="M20" s="1">
        <v>-17993.62</v>
      </c>
      <c r="N20" s="1">
        <f t="shared" si="0"/>
        <v>4057681.7299999995</v>
      </c>
      <c r="P20" s="7"/>
      <c r="Q20" s="14"/>
      <c r="R20" s="7"/>
      <c r="S20" s="7"/>
      <c r="T20" s="7"/>
      <c r="U20" s="8"/>
      <c r="V20" s="8"/>
      <c r="W20" s="8"/>
      <c r="X20" s="8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23">
        <v>8</v>
      </c>
      <c r="B21" s="24" t="s">
        <v>6</v>
      </c>
      <c r="C21" s="1">
        <v>4676942.22</v>
      </c>
      <c r="D21" s="1">
        <v>1291457.79</v>
      </c>
      <c r="E21" s="1">
        <v>100218.17</v>
      </c>
      <c r="F21" s="1"/>
      <c r="G21" s="1">
        <v>90293.3</v>
      </c>
      <c r="H21" s="1"/>
      <c r="I21" s="1">
        <v>813818</v>
      </c>
      <c r="J21" s="1">
        <v>7749.71</v>
      </c>
      <c r="K21" s="1">
        <v>33162.879999999997</v>
      </c>
      <c r="L21" s="1">
        <v>78929.81</v>
      </c>
      <c r="M21" s="1">
        <v>-20624.47</v>
      </c>
      <c r="N21" s="1">
        <f t="shared" si="0"/>
        <v>7071947.4099999992</v>
      </c>
      <c r="P21" s="7"/>
      <c r="Q21" s="14"/>
      <c r="R21" s="7"/>
      <c r="S21" s="7"/>
      <c r="T21" s="7"/>
      <c r="U21" s="8"/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23">
        <v>9</v>
      </c>
      <c r="B22" s="24" t="s">
        <v>7</v>
      </c>
      <c r="C22" s="1">
        <v>4021192.77</v>
      </c>
      <c r="D22" s="1">
        <v>1043360.76</v>
      </c>
      <c r="E22" s="1">
        <v>109408.53</v>
      </c>
      <c r="F22" s="1"/>
      <c r="G22" s="1">
        <v>55846.04</v>
      </c>
      <c r="H22" s="1"/>
      <c r="I22" s="1">
        <v>353621</v>
      </c>
      <c r="J22" s="1">
        <v>6444.1</v>
      </c>
      <c r="K22" s="1">
        <v>27575.86</v>
      </c>
      <c r="L22" s="1">
        <v>65632.350000000006</v>
      </c>
      <c r="M22" s="1">
        <v>-17149.830000000002</v>
      </c>
      <c r="N22" s="1">
        <f t="shared" si="0"/>
        <v>5665931.5800000001</v>
      </c>
      <c r="P22" s="7"/>
      <c r="Q22" s="14"/>
      <c r="R22" s="7"/>
      <c r="S22" s="7"/>
      <c r="T22" s="7"/>
      <c r="U22" s="8"/>
      <c r="V22" s="8"/>
      <c r="W22" s="8"/>
      <c r="X22" s="8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23">
        <v>10</v>
      </c>
      <c r="B23" s="24" t="s">
        <v>14</v>
      </c>
      <c r="C23" s="1">
        <v>3264586.32</v>
      </c>
      <c r="D23" s="1">
        <v>595175.31000000006</v>
      </c>
      <c r="E23" s="1">
        <v>172428.16</v>
      </c>
      <c r="F23" s="1"/>
      <c r="G23" s="1">
        <v>41837.300000000003</v>
      </c>
      <c r="H23" s="1"/>
      <c r="I23" s="1">
        <v>308718</v>
      </c>
      <c r="J23" s="1">
        <v>6835.11</v>
      </c>
      <c r="K23" s="1">
        <v>29249.07</v>
      </c>
      <c r="L23" s="1">
        <v>69614.69</v>
      </c>
      <c r="M23" s="1">
        <v>-18190.419999999998</v>
      </c>
      <c r="N23" s="1">
        <f t="shared" si="0"/>
        <v>4470253.540000001</v>
      </c>
      <c r="P23" s="7"/>
      <c r="Q23" s="14"/>
      <c r="R23" s="7"/>
      <c r="S23" s="7"/>
      <c r="T23" s="7"/>
      <c r="U23" s="8"/>
      <c r="V23" s="8"/>
      <c r="W23" s="8"/>
      <c r="X23" s="8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23">
        <v>11</v>
      </c>
      <c r="B24" s="24" t="s">
        <v>8</v>
      </c>
      <c r="C24" s="1">
        <v>4453502.59</v>
      </c>
      <c r="D24" s="1">
        <v>1503889.32</v>
      </c>
      <c r="E24" s="1">
        <v>108423.85</v>
      </c>
      <c r="F24" s="1"/>
      <c r="G24" s="1">
        <v>111833.65</v>
      </c>
      <c r="H24" s="1"/>
      <c r="I24" s="1">
        <v>987753</v>
      </c>
      <c r="J24" s="1">
        <v>7777.31</v>
      </c>
      <c r="K24" s="1">
        <v>33280.980000000003</v>
      </c>
      <c r="L24" s="1">
        <v>79210.899999999994</v>
      </c>
      <c r="M24" s="1">
        <v>-20697.919999999998</v>
      </c>
      <c r="N24" s="1">
        <f t="shared" si="0"/>
        <v>7264973.6800000006</v>
      </c>
      <c r="P24" s="7"/>
      <c r="Q24" s="14"/>
      <c r="R24" s="7"/>
      <c r="S24" s="7"/>
      <c r="T24" s="7"/>
      <c r="U24" s="8"/>
      <c r="V24" s="8"/>
      <c r="W24" s="8"/>
      <c r="X24" s="8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23">
        <v>12</v>
      </c>
      <c r="B25" s="24" t="s">
        <v>9</v>
      </c>
      <c r="C25" s="1">
        <v>4585437.57</v>
      </c>
      <c r="D25" s="1">
        <v>1232612.6399999999</v>
      </c>
      <c r="E25" s="1">
        <v>96443.56</v>
      </c>
      <c r="F25" s="1"/>
      <c r="G25" s="1">
        <v>72987.92</v>
      </c>
      <c r="H25" s="1"/>
      <c r="I25" s="1">
        <v>993965</v>
      </c>
      <c r="J25" s="1">
        <v>7052.45</v>
      </c>
      <c r="K25" s="1">
        <v>30179.16</v>
      </c>
      <c r="L25" s="1">
        <v>71828.350000000006</v>
      </c>
      <c r="M25" s="1">
        <v>-18768.849999999999</v>
      </c>
      <c r="N25" s="1">
        <f t="shared" si="0"/>
        <v>7071737.7999999998</v>
      </c>
      <c r="P25" s="7"/>
      <c r="Q25" s="14"/>
      <c r="R25" s="7"/>
      <c r="S25" s="7"/>
      <c r="T25" s="7"/>
      <c r="U25" s="8"/>
      <c r="V25" s="8"/>
      <c r="W25" s="8"/>
      <c r="X25" s="8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23">
        <v>13</v>
      </c>
      <c r="B26" s="24" t="s">
        <v>10</v>
      </c>
      <c r="C26" s="1">
        <v>6029124.1799999997</v>
      </c>
      <c r="D26" s="1">
        <v>1778873.1</v>
      </c>
      <c r="E26" s="1">
        <v>75929.36</v>
      </c>
      <c r="F26" s="1"/>
      <c r="G26" s="1">
        <v>130637.96</v>
      </c>
      <c r="H26" s="1"/>
      <c r="I26" s="1">
        <v>1291639</v>
      </c>
      <c r="J26" s="1">
        <v>8539.52</v>
      </c>
      <c r="K26" s="1">
        <v>36542.68</v>
      </c>
      <c r="L26" s="1">
        <v>86973.95</v>
      </c>
      <c r="M26" s="1">
        <v>-22726.42</v>
      </c>
      <c r="N26" s="1">
        <f t="shared" si="0"/>
        <v>9415533.3299999982</v>
      </c>
      <c r="P26" s="7"/>
      <c r="Q26" s="14"/>
      <c r="R26" s="7"/>
      <c r="S26" s="7"/>
      <c r="T26" s="7"/>
      <c r="U26" s="8"/>
      <c r="V26" s="8"/>
      <c r="W26" s="8"/>
      <c r="X26" s="8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23">
        <v>14</v>
      </c>
      <c r="B27" s="24" t="s">
        <v>26</v>
      </c>
      <c r="C27" s="1">
        <v>3310106.04</v>
      </c>
      <c r="D27" s="1">
        <v>744819.71</v>
      </c>
      <c r="E27" s="1">
        <v>135994.94</v>
      </c>
      <c r="F27" s="1"/>
      <c r="G27" s="1">
        <v>24731.63</v>
      </c>
      <c r="H27" s="1"/>
      <c r="I27" s="1">
        <v>243537</v>
      </c>
      <c r="J27" s="1">
        <v>5735.5</v>
      </c>
      <c r="K27" s="1">
        <v>24543.57</v>
      </c>
      <c r="L27" s="1">
        <v>58415.3</v>
      </c>
      <c r="M27" s="1">
        <v>-15264</v>
      </c>
      <c r="N27" s="1">
        <f t="shared" si="0"/>
        <v>4532619.6900000004</v>
      </c>
      <c r="P27" s="7"/>
      <c r="Q27" s="14"/>
      <c r="R27" s="7"/>
      <c r="S27" s="7"/>
      <c r="T27" s="7"/>
      <c r="U27" s="8"/>
      <c r="V27" s="8"/>
      <c r="W27" s="8"/>
      <c r="X27" s="8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23">
        <v>15</v>
      </c>
      <c r="B28" s="24" t="s">
        <v>25</v>
      </c>
      <c r="C28" s="1">
        <v>4373210.57</v>
      </c>
      <c r="D28" s="1">
        <v>1068381.1100000001</v>
      </c>
      <c r="E28" s="1">
        <v>109408.53</v>
      </c>
      <c r="F28" s="1"/>
      <c r="G28" s="1">
        <v>75294.59</v>
      </c>
      <c r="H28" s="1"/>
      <c r="I28" s="1">
        <v>365117</v>
      </c>
      <c r="J28" s="1">
        <v>7587.19</v>
      </c>
      <c r="K28" s="1">
        <v>32467.42</v>
      </c>
      <c r="L28" s="1">
        <v>77274.559999999998</v>
      </c>
      <c r="M28" s="1">
        <v>-20191.95</v>
      </c>
      <c r="N28" s="1">
        <f t="shared" si="0"/>
        <v>6088549.0200000005</v>
      </c>
      <c r="P28" s="7"/>
      <c r="Q28" s="14"/>
      <c r="R28" s="7"/>
      <c r="S28" s="7"/>
      <c r="T28" s="7"/>
      <c r="U28" s="8"/>
      <c r="V28" s="8"/>
      <c r="W28" s="8"/>
      <c r="X28" s="8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23">
        <v>16</v>
      </c>
      <c r="B29" s="24" t="s">
        <v>23</v>
      </c>
      <c r="C29" s="1">
        <v>10222126.43</v>
      </c>
      <c r="D29" s="1">
        <v>4360152.3099999996</v>
      </c>
      <c r="E29" s="1">
        <v>53938.13</v>
      </c>
      <c r="F29" s="1"/>
      <c r="G29" s="1">
        <v>296799.06</v>
      </c>
      <c r="H29" s="1"/>
      <c r="I29" s="1">
        <v>1933228</v>
      </c>
      <c r="J29" s="1">
        <v>13564.48</v>
      </c>
      <c r="K29" s="1">
        <v>58045.69</v>
      </c>
      <c r="L29" s="1">
        <v>138152.51999999999</v>
      </c>
      <c r="M29" s="1">
        <v>-36099.449999999997</v>
      </c>
      <c r="N29" s="1">
        <f t="shared" si="0"/>
        <v>17039907.170000002</v>
      </c>
      <c r="P29" s="7"/>
      <c r="Q29" s="14"/>
      <c r="R29" s="7"/>
      <c r="S29" s="7"/>
      <c r="T29" s="7"/>
      <c r="U29" s="8"/>
      <c r="V29" s="8"/>
      <c r="W29" s="8"/>
      <c r="X29" s="8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23">
        <v>17</v>
      </c>
      <c r="B30" s="24" t="s">
        <v>11</v>
      </c>
      <c r="C30" s="1">
        <v>5121847.74</v>
      </c>
      <c r="D30" s="1">
        <v>1372877.8</v>
      </c>
      <c r="E30" s="1">
        <v>92997.17</v>
      </c>
      <c r="F30" s="1"/>
      <c r="G30" s="1">
        <v>129601.35</v>
      </c>
      <c r="H30" s="1"/>
      <c r="I30" s="1">
        <v>0</v>
      </c>
      <c r="J30" s="1">
        <v>8394.19</v>
      </c>
      <c r="K30" s="1">
        <v>35920.78</v>
      </c>
      <c r="L30" s="1">
        <v>85493.79</v>
      </c>
      <c r="M30" s="1">
        <v>-22339.65</v>
      </c>
      <c r="N30" s="1">
        <f t="shared" si="0"/>
        <v>6824793.1699999999</v>
      </c>
      <c r="P30" s="7"/>
      <c r="Q30" s="14"/>
      <c r="R30" s="7"/>
      <c r="S30" s="7"/>
      <c r="T30" s="7"/>
      <c r="U30" s="8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23">
        <v>18</v>
      </c>
      <c r="B31" s="24" t="s">
        <v>2</v>
      </c>
      <c r="C31" s="1">
        <v>43161949.729999997</v>
      </c>
      <c r="D31" s="1">
        <v>17260717.039999999</v>
      </c>
      <c r="E31" s="1">
        <v>32111.02</v>
      </c>
      <c r="F31" s="1"/>
      <c r="G31" s="1">
        <v>1490771.88</v>
      </c>
      <c r="H31" s="1"/>
      <c r="I31" s="1">
        <v>5682849</v>
      </c>
      <c r="J31" s="1">
        <v>48365.87</v>
      </c>
      <c r="K31" s="1">
        <v>206969.28</v>
      </c>
      <c r="L31" s="1">
        <v>492600.33</v>
      </c>
      <c r="M31" s="1">
        <v>-128717.18</v>
      </c>
      <c r="N31" s="1">
        <f t="shared" si="0"/>
        <v>68247616.969999999</v>
      </c>
      <c r="P31" s="7"/>
      <c r="Q31" s="14"/>
      <c r="R31" s="7"/>
      <c r="S31" s="7"/>
      <c r="T31" s="7"/>
      <c r="U31" s="8"/>
      <c r="V31" s="8"/>
      <c r="W31" s="8"/>
      <c r="X31" s="8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23">
        <v>19</v>
      </c>
      <c r="B32" s="24" t="s">
        <v>12</v>
      </c>
      <c r="C32" s="1">
        <v>5298055.51</v>
      </c>
      <c r="D32" s="1">
        <v>1790565.79</v>
      </c>
      <c r="E32" s="1">
        <v>87909.65</v>
      </c>
      <c r="F32" s="1"/>
      <c r="G32" s="1">
        <v>99099.65</v>
      </c>
      <c r="H32" s="1"/>
      <c r="I32" s="1">
        <v>2322187</v>
      </c>
      <c r="J32" s="1">
        <v>8283.83</v>
      </c>
      <c r="K32" s="1">
        <v>35448.51</v>
      </c>
      <c r="L32" s="1">
        <v>84369.76</v>
      </c>
      <c r="M32" s="1">
        <v>-22045.94</v>
      </c>
      <c r="N32" s="1">
        <f t="shared" si="0"/>
        <v>9703873.7600000016</v>
      </c>
      <c r="P32" s="7"/>
      <c r="Q32" s="14"/>
      <c r="R32" s="7"/>
      <c r="S32" s="7"/>
      <c r="T32" s="7"/>
      <c r="U32" s="8"/>
      <c r="V32" s="8"/>
      <c r="W32" s="8"/>
      <c r="X32" s="8"/>
      <c r="Y32" s="7"/>
      <c r="Z32" s="7"/>
      <c r="AA32" s="7"/>
      <c r="AB32" s="7"/>
      <c r="AC32" s="7"/>
      <c r="AD32" s="7"/>
      <c r="AE32" s="7"/>
      <c r="AF32" s="7"/>
    </row>
    <row r="33" spans="1:32" x14ac:dyDescent="0.2">
      <c r="A33" s="23">
        <v>20</v>
      </c>
      <c r="B33" s="24" t="s">
        <v>13</v>
      </c>
      <c r="C33" s="1">
        <v>5492403.8899999997</v>
      </c>
      <c r="D33" s="1">
        <v>1710043.89</v>
      </c>
      <c r="E33" s="1">
        <v>101531.1</v>
      </c>
      <c r="F33" s="1"/>
      <c r="G33" s="1">
        <v>156291.16</v>
      </c>
      <c r="H33" s="1"/>
      <c r="I33" s="1">
        <v>1926927</v>
      </c>
      <c r="J33" s="1">
        <v>10538.93</v>
      </c>
      <c r="K33" s="1">
        <v>45098.63</v>
      </c>
      <c r="L33" s="1">
        <v>107337.68</v>
      </c>
      <c r="M33" s="1">
        <v>-28047.52</v>
      </c>
      <c r="N33" s="1">
        <f t="shared" si="0"/>
        <v>9522124.7599999998</v>
      </c>
      <c r="P33" s="7"/>
      <c r="Q33" s="14"/>
      <c r="R33" s="7"/>
      <c r="S33" s="7"/>
      <c r="T33" s="7"/>
      <c r="U33" s="8"/>
      <c r="V33" s="8"/>
      <c r="W33" s="8"/>
      <c r="X33" s="8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30" t="s">
        <v>0</v>
      </c>
      <c r="B34" s="31"/>
      <c r="C34" s="15">
        <f>SUM(C14:C33)</f>
        <v>139810386.37999997</v>
      </c>
      <c r="D34" s="15">
        <f t="shared" ref="D34:M34" si="1">SUM(D14:D33)</f>
        <v>47126490</v>
      </c>
      <c r="E34" s="15">
        <f t="shared" si="1"/>
        <v>2161912.5</v>
      </c>
      <c r="F34" s="15">
        <f t="shared" si="1"/>
        <v>0</v>
      </c>
      <c r="G34" s="15">
        <f t="shared" si="1"/>
        <v>3802484.48</v>
      </c>
      <c r="H34" s="15">
        <f t="shared" si="1"/>
        <v>0</v>
      </c>
      <c r="I34" s="15">
        <f t="shared" si="1"/>
        <v>24581311</v>
      </c>
      <c r="J34" s="15">
        <f t="shared" si="1"/>
        <v>218635.65</v>
      </c>
      <c r="K34" s="15">
        <f t="shared" si="1"/>
        <v>935594.87</v>
      </c>
      <c r="L34" s="15">
        <f t="shared" si="1"/>
        <v>2226776.6</v>
      </c>
      <c r="M34" s="15">
        <f t="shared" si="1"/>
        <v>-581859.93999999994</v>
      </c>
      <c r="N34" s="15">
        <f>SUM(N14:N33)</f>
        <v>220281731.53999999</v>
      </c>
      <c r="P34" s="9"/>
      <c r="Q34" s="9"/>
      <c r="R34" s="9"/>
      <c r="S34" s="9"/>
      <c r="T34" s="7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</row>
    <row r="35" spans="1:32" x14ac:dyDescent="0.2">
      <c r="A35" s="25" t="s">
        <v>40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2">
      <c r="B36" s="10" t="s">
        <v>45</v>
      </c>
      <c r="C36" s="32" t="s">
        <v>46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32" x14ac:dyDescent="0.2">
      <c r="B37" s="20" t="s">
        <v>17</v>
      </c>
      <c r="C37" s="20" t="s">
        <v>47</v>
      </c>
      <c r="F37" s="21"/>
      <c r="G37" s="20"/>
      <c r="H37" s="20"/>
      <c r="I37" s="20"/>
      <c r="J37" s="20"/>
      <c r="K37" s="20"/>
      <c r="L37" s="20"/>
      <c r="M37" s="20"/>
    </row>
    <row r="38" spans="1:32" x14ac:dyDescent="0.2">
      <c r="B38" s="20" t="s">
        <v>17</v>
      </c>
      <c r="C38" s="11"/>
      <c r="F38" s="21"/>
      <c r="G38" s="20"/>
      <c r="H38" s="20"/>
      <c r="I38" s="20"/>
      <c r="J38" s="20"/>
      <c r="K38" s="20"/>
      <c r="L38" s="20"/>
      <c r="M38" s="20"/>
      <c r="N38" s="18"/>
    </row>
    <row r="39" spans="1:32" x14ac:dyDescent="0.2">
      <c r="B39" s="20"/>
      <c r="C39" s="12"/>
      <c r="F39" s="21"/>
      <c r="G39" s="20"/>
      <c r="H39" s="20"/>
      <c r="I39" s="20"/>
      <c r="J39" s="13"/>
      <c r="K39" s="13"/>
      <c r="L39" s="13"/>
      <c r="M39" s="13"/>
      <c r="N39" s="13"/>
    </row>
    <row r="40" spans="1:32" x14ac:dyDescent="0.2">
      <c r="A40" s="42" t="s">
        <v>43</v>
      </c>
      <c r="B40" s="42"/>
      <c r="C40" s="42"/>
      <c r="D40" s="42"/>
      <c r="E40" s="42"/>
      <c r="F40" s="42"/>
      <c r="G40" s="42"/>
      <c r="H40" s="20"/>
      <c r="I40" s="20"/>
      <c r="J40" s="20"/>
      <c r="K40" s="20"/>
      <c r="L40" s="20"/>
      <c r="M40" s="20"/>
    </row>
    <row r="41" spans="1:32" x14ac:dyDescent="0.2">
      <c r="A41" s="2"/>
      <c r="B41" s="2"/>
      <c r="C41" s="2"/>
      <c r="D41" s="2"/>
      <c r="E41" s="2"/>
      <c r="F41" s="2"/>
      <c r="G41" s="3" t="s">
        <v>24</v>
      </c>
      <c r="H41" s="20"/>
      <c r="I41" s="20"/>
      <c r="J41" s="20"/>
      <c r="K41" s="20"/>
      <c r="L41" s="20"/>
      <c r="M41" s="20"/>
    </row>
    <row r="42" spans="1:32" x14ac:dyDescent="0.2">
      <c r="A42" s="39" t="s">
        <v>1</v>
      </c>
      <c r="B42" s="39" t="s">
        <v>37</v>
      </c>
      <c r="C42" s="27" t="s">
        <v>29</v>
      </c>
      <c r="D42" s="27" t="s">
        <v>30</v>
      </c>
      <c r="E42" s="27" t="s">
        <v>28</v>
      </c>
      <c r="F42" s="27" t="s">
        <v>32</v>
      </c>
      <c r="G42" s="27" t="s">
        <v>36</v>
      </c>
      <c r="H42" s="20"/>
      <c r="I42" s="20"/>
      <c r="J42" s="20"/>
      <c r="K42" s="20"/>
      <c r="L42" s="20"/>
      <c r="M42" s="20"/>
    </row>
    <row r="43" spans="1:32" x14ac:dyDescent="0.2">
      <c r="A43" s="40"/>
      <c r="B43" s="40"/>
      <c r="C43" s="28"/>
      <c r="D43" s="28"/>
      <c r="E43" s="28"/>
      <c r="F43" s="28"/>
      <c r="G43" s="28"/>
      <c r="H43" s="20"/>
      <c r="I43" s="20"/>
      <c r="J43" s="20"/>
      <c r="K43" s="20"/>
      <c r="L43" s="20"/>
      <c r="M43" s="20"/>
    </row>
    <row r="44" spans="1:32" x14ac:dyDescent="0.2">
      <c r="A44" s="41"/>
      <c r="B44" s="41"/>
      <c r="C44" s="29"/>
      <c r="D44" s="29"/>
      <c r="E44" s="29"/>
      <c r="F44" s="29"/>
      <c r="G44" s="29"/>
      <c r="H44" s="20"/>
      <c r="I44" s="20"/>
      <c r="J44" s="20"/>
      <c r="K44" s="20"/>
      <c r="L44" s="20"/>
      <c r="M44" s="20"/>
    </row>
    <row r="45" spans="1:32" x14ac:dyDescent="0.2">
      <c r="A45" s="17">
        <v>1</v>
      </c>
      <c r="B45" s="4" t="s">
        <v>3</v>
      </c>
      <c r="C45" s="5">
        <v>-927691.25</v>
      </c>
      <c r="D45" s="5">
        <v>-8728.8700000000008</v>
      </c>
      <c r="E45" s="5">
        <v>15877.65</v>
      </c>
      <c r="F45" s="5"/>
      <c r="G45" s="5">
        <f>SUM(C45:F45)</f>
        <v>-920542.47</v>
      </c>
      <c r="H45" s="20"/>
      <c r="I45" s="20"/>
      <c r="J45" s="20"/>
      <c r="K45" s="20"/>
      <c r="L45" s="20"/>
      <c r="M45" s="20"/>
    </row>
    <row r="46" spans="1:32" x14ac:dyDescent="0.2">
      <c r="A46" s="17">
        <v>2</v>
      </c>
      <c r="B46" s="4" t="s">
        <v>4</v>
      </c>
      <c r="C46" s="5">
        <v>-640894.53</v>
      </c>
      <c r="D46" s="5">
        <v>-3556.68</v>
      </c>
      <c r="E46" s="5">
        <v>15877.65</v>
      </c>
      <c r="F46" s="5"/>
      <c r="G46" s="5">
        <f t="shared" ref="G46:G64" si="2">SUM(C46:F46)</f>
        <v>-628573.56000000006</v>
      </c>
    </row>
    <row r="47" spans="1:32" x14ac:dyDescent="0.2">
      <c r="A47" s="17">
        <v>3</v>
      </c>
      <c r="B47" s="4" t="s">
        <v>19</v>
      </c>
      <c r="C47" s="5">
        <v>-661408.21</v>
      </c>
      <c r="D47" s="5">
        <v>-2590.16</v>
      </c>
      <c r="E47" s="5">
        <v>15877.65</v>
      </c>
      <c r="F47" s="5"/>
      <c r="G47" s="5">
        <f t="shared" si="2"/>
        <v>-648120.72</v>
      </c>
    </row>
    <row r="48" spans="1:32" x14ac:dyDescent="0.2">
      <c r="A48" s="17">
        <v>4</v>
      </c>
      <c r="B48" s="4" t="s">
        <v>20</v>
      </c>
      <c r="C48" s="5">
        <v>-2725412.77</v>
      </c>
      <c r="D48" s="5">
        <v>-109863.83</v>
      </c>
      <c r="E48" s="5">
        <v>15877.65</v>
      </c>
      <c r="F48" s="5"/>
      <c r="G48" s="5">
        <f t="shared" si="2"/>
        <v>-2819398.95</v>
      </c>
    </row>
    <row r="49" spans="1:7" x14ac:dyDescent="0.2">
      <c r="A49" s="17">
        <v>5</v>
      </c>
      <c r="B49" s="4" t="s">
        <v>5</v>
      </c>
      <c r="C49" s="5">
        <v>-1821580.32</v>
      </c>
      <c r="D49" s="5">
        <v>-27158.84</v>
      </c>
      <c r="E49" s="5">
        <v>15877.65</v>
      </c>
      <c r="F49" s="5"/>
      <c r="G49" s="5">
        <f t="shared" si="2"/>
        <v>-1832861.5100000002</v>
      </c>
    </row>
    <row r="50" spans="1:7" x14ac:dyDescent="0.2">
      <c r="A50" s="17">
        <v>6</v>
      </c>
      <c r="B50" s="4" t="s">
        <v>15</v>
      </c>
      <c r="C50" s="5">
        <v>-976254.34</v>
      </c>
      <c r="D50" s="5">
        <v>-7592.12</v>
      </c>
      <c r="E50" s="5">
        <v>15877.65</v>
      </c>
      <c r="F50" s="5"/>
      <c r="G50" s="5">
        <f t="shared" si="2"/>
        <v>-967968.80999999994</v>
      </c>
    </row>
    <row r="51" spans="1:7" x14ac:dyDescent="0.2">
      <c r="A51" s="17">
        <v>7</v>
      </c>
      <c r="B51" s="4" t="s">
        <v>16</v>
      </c>
      <c r="C51" s="5">
        <v>-703414.4</v>
      </c>
      <c r="D51" s="5">
        <v>-1971.34</v>
      </c>
      <c r="E51" s="5">
        <v>15877.65</v>
      </c>
      <c r="F51" s="5"/>
      <c r="G51" s="5">
        <f t="shared" si="2"/>
        <v>-689508.09</v>
      </c>
    </row>
    <row r="52" spans="1:7" x14ac:dyDescent="0.2">
      <c r="A52" s="17">
        <v>8</v>
      </c>
      <c r="B52" s="4" t="s">
        <v>6</v>
      </c>
      <c r="C52" s="5">
        <v>-846970.06</v>
      </c>
      <c r="D52" s="5">
        <v>-7601.03</v>
      </c>
      <c r="E52" s="5">
        <v>15877.65</v>
      </c>
      <c r="F52" s="5"/>
      <c r="G52" s="5">
        <f t="shared" si="2"/>
        <v>-838693.44000000006</v>
      </c>
    </row>
    <row r="53" spans="1:7" x14ac:dyDescent="0.2">
      <c r="A53" s="17">
        <v>9</v>
      </c>
      <c r="B53" s="4" t="s">
        <v>7</v>
      </c>
      <c r="C53" s="5">
        <v>-816434.36</v>
      </c>
      <c r="D53" s="5">
        <v>-4136.0200000000004</v>
      </c>
      <c r="E53" s="5">
        <v>15877.65</v>
      </c>
      <c r="F53" s="5"/>
      <c r="G53" s="5">
        <f t="shared" si="2"/>
        <v>-804692.73</v>
      </c>
    </row>
    <row r="54" spans="1:7" x14ac:dyDescent="0.2">
      <c r="A54" s="17">
        <v>10</v>
      </c>
      <c r="B54" s="4" t="s">
        <v>14</v>
      </c>
      <c r="C54" s="5">
        <v>-606703.9</v>
      </c>
      <c r="D54" s="5">
        <v>-2322.42</v>
      </c>
      <c r="E54" s="5">
        <v>15877.65</v>
      </c>
      <c r="F54" s="5"/>
      <c r="G54" s="5">
        <f t="shared" si="2"/>
        <v>-593148.67000000004</v>
      </c>
    </row>
    <row r="55" spans="1:7" x14ac:dyDescent="0.2">
      <c r="A55" s="17">
        <v>11</v>
      </c>
      <c r="B55" s="4" t="s">
        <v>8</v>
      </c>
      <c r="C55" s="5">
        <v>-909688.31</v>
      </c>
      <c r="D55" s="5">
        <v>-5966.44</v>
      </c>
      <c r="E55" s="5">
        <v>15877.65</v>
      </c>
      <c r="F55" s="5"/>
      <c r="G55" s="5">
        <f t="shared" si="2"/>
        <v>-899777.1</v>
      </c>
    </row>
    <row r="56" spans="1:7" x14ac:dyDescent="0.2">
      <c r="A56" s="17">
        <v>12</v>
      </c>
      <c r="B56" s="4" t="s">
        <v>9</v>
      </c>
      <c r="C56" s="5">
        <v>-869543.75</v>
      </c>
      <c r="D56" s="5">
        <v>-4681.71</v>
      </c>
      <c r="E56" s="5">
        <v>15877.65</v>
      </c>
      <c r="F56" s="5"/>
      <c r="G56" s="5">
        <f t="shared" si="2"/>
        <v>-858347.80999999994</v>
      </c>
    </row>
    <row r="57" spans="1:7" x14ac:dyDescent="0.2">
      <c r="A57" s="17">
        <v>13</v>
      </c>
      <c r="B57" s="4" t="s">
        <v>10</v>
      </c>
      <c r="C57" s="5">
        <v>-901835.7</v>
      </c>
      <c r="D57" s="5">
        <v>-7896.3</v>
      </c>
      <c r="E57" s="5">
        <v>15877.65</v>
      </c>
      <c r="F57" s="5"/>
      <c r="G57" s="5">
        <f t="shared" si="2"/>
        <v>-893854.35</v>
      </c>
    </row>
    <row r="58" spans="1:7" x14ac:dyDescent="0.2">
      <c r="A58" s="17">
        <v>14</v>
      </c>
      <c r="B58" s="4" t="s">
        <v>26</v>
      </c>
      <c r="C58" s="5">
        <v>-682116.75</v>
      </c>
      <c r="D58" s="5">
        <v>-1739.12</v>
      </c>
      <c r="E58" s="5">
        <v>15877.65</v>
      </c>
      <c r="F58" s="5"/>
      <c r="G58" s="5">
        <f t="shared" si="2"/>
        <v>-667978.22</v>
      </c>
    </row>
    <row r="59" spans="1:7" x14ac:dyDescent="0.2">
      <c r="A59" s="17">
        <v>15</v>
      </c>
      <c r="B59" s="4" t="s">
        <v>25</v>
      </c>
      <c r="C59" s="5">
        <v>-695964.87</v>
      </c>
      <c r="D59" s="5">
        <v>-4662.41</v>
      </c>
      <c r="E59" s="5">
        <v>15877.65</v>
      </c>
      <c r="F59" s="5"/>
      <c r="G59" s="5">
        <f t="shared" si="2"/>
        <v>-684749.63</v>
      </c>
    </row>
    <row r="60" spans="1:7" x14ac:dyDescent="0.2">
      <c r="A60" s="17">
        <v>16</v>
      </c>
      <c r="B60" s="4" t="s">
        <v>23</v>
      </c>
      <c r="C60" s="5">
        <v>-1602798.35</v>
      </c>
      <c r="D60" s="5">
        <v>-19370.07</v>
      </c>
      <c r="E60" s="5">
        <v>15877.65</v>
      </c>
      <c r="F60" s="5"/>
      <c r="G60" s="5">
        <f t="shared" si="2"/>
        <v>-1606290.7700000003</v>
      </c>
    </row>
    <row r="61" spans="1:7" x14ac:dyDescent="0.2">
      <c r="A61" s="17">
        <v>17</v>
      </c>
      <c r="B61" s="4" t="s">
        <v>11</v>
      </c>
      <c r="C61" s="5">
        <v>-962145.57</v>
      </c>
      <c r="D61" s="5">
        <v>-7118.09</v>
      </c>
      <c r="E61" s="5">
        <v>15877.65</v>
      </c>
      <c r="F61" s="5"/>
      <c r="G61" s="5">
        <f t="shared" si="2"/>
        <v>-953386.00999999989</v>
      </c>
    </row>
    <row r="62" spans="1:7" x14ac:dyDescent="0.2">
      <c r="A62" s="17">
        <v>18</v>
      </c>
      <c r="B62" s="4" t="s">
        <v>2</v>
      </c>
      <c r="C62" s="5">
        <v>-5644259.9000000004</v>
      </c>
      <c r="D62" s="5">
        <v>-139122.41</v>
      </c>
      <c r="E62" s="5">
        <v>15877.65</v>
      </c>
      <c r="F62" s="5"/>
      <c r="G62" s="5">
        <f t="shared" si="2"/>
        <v>-5767504.6600000001</v>
      </c>
    </row>
    <row r="63" spans="1:7" x14ac:dyDescent="0.2">
      <c r="A63" s="17">
        <v>19</v>
      </c>
      <c r="B63" s="4" t="s">
        <v>12</v>
      </c>
      <c r="C63" s="5">
        <v>-908741.99</v>
      </c>
      <c r="D63" s="5">
        <v>-5555.81</v>
      </c>
      <c r="E63" s="5">
        <v>15877.65</v>
      </c>
      <c r="F63" s="5"/>
      <c r="G63" s="5">
        <f t="shared" si="2"/>
        <v>-898420.15</v>
      </c>
    </row>
    <row r="64" spans="1:7" x14ac:dyDescent="0.2">
      <c r="A64" s="17">
        <v>20</v>
      </c>
      <c r="B64" s="4" t="s">
        <v>13</v>
      </c>
      <c r="C64" s="5">
        <v>-1304340.57</v>
      </c>
      <c r="D64" s="5">
        <v>-21676.33</v>
      </c>
      <c r="E64" s="5">
        <v>15877.73</v>
      </c>
      <c r="F64" s="5"/>
      <c r="G64" s="5">
        <f t="shared" si="2"/>
        <v>-1310139.1700000002</v>
      </c>
    </row>
    <row r="65" spans="1:14" x14ac:dyDescent="0.2">
      <c r="A65" s="36" t="s">
        <v>0</v>
      </c>
      <c r="B65" s="37"/>
      <c r="C65" s="16">
        <f>SUM(C45:C64)</f>
        <v>-25208199.899999995</v>
      </c>
      <c r="D65" s="16">
        <f t="shared" ref="D65:G65" si="3">SUM(D45:D64)</f>
        <v>-393310</v>
      </c>
      <c r="E65" s="16">
        <f t="shared" si="3"/>
        <v>317553.07999999996</v>
      </c>
      <c r="F65" s="16">
        <f t="shared" si="3"/>
        <v>0</v>
      </c>
      <c r="G65" s="16">
        <f t="shared" si="3"/>
        <v>-25283956.820000004</v>
      </c>
    </row>
    <row r="66" spans="1:14" x14ac:dyDescent="0.2">
      <c r="A66" s="25" t="s">
        <v>40</v>
      </c>
      <c r="B66" s="2"/>
      <c r="C66" s="2"/>
      <c r="D66" s="2"/>
      <c r="E66" s="2"/>
      <c r="F66" s="2"/>
      <c r="G66" s="2"/>
    </row>
    <row r="69" spans="1:14" x14ac:dyDescent="0.2">
      <c r="A69" s="38" t="s">
        <v>42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4" x14ac:dyDescent="0.2">
      <c r="A70" s="38" t="s">
        <v>44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</row>
    <row r="71" spans="1:14" x14ac:dyDescent="0.2">
      <c r="M71" s="6" t="s">
        <v>24</v>
      </c>
    </row>
    <row r="72" spans="1:14" ht="15" customHeight="1" x14ac:dyDescent="0.2">
      <c r="A72" s="39" t="s">
        <v>1</v>
      </c>
      <c r="B72" s="39" t="s">
        <v>37</v>
      </c>
      <c r="C72" s="27" t="s">
        <v>29</v>
      </c>
      <c r="D72" s="27" t="s">
        <v>30</v>
      </c>
      <c r="E72" s="27" t="s">
        <v>28</v>
      </c>
      <c r="F72" s="27" t="s">
        <v>31</v>
      </c>
      <c r="G72" s="27" t="s">
        <v>32</v>
      </c>
      <c r="H72" s="27" t="s">
        <v>38</v>
      </c>
      <c r="I72" s="33" t="s">
        <v>33</v>
      </c>
      <c r="J72" s="27" t="s">
        <v>34</v>
      </c>
      <c r="K72" s="27" t="s">
        <v>35</v>
      </c>
      <c r="L72" s="27" t="s">
        <v>39</v>
      </c>
      <c r="M72" s="27" t="s">
        <v>41</v>
      </c>
      <c r="N72" s="27" t="s">
        <v>36</v>
      </c>
    </row>
    <row r="73" spans="1:14" ht="15" customHeight="1" x14ac:dyDescent="0.2">
      <c r="A73" s="40"/>
      <c r="B73" s="40"/>
      <c r="C73" s="28"/>
      <c r="D73" s="28"/>
      <c r="E73" s="28"/>
      <c r="F73" s="28"/>
      <c r="G73" s="28"/>
      <c r="H73" s="28"/>
      <c r="I73" s="34"/>
      <c r="J73" s="28"/>
      <c r="K73" s="28"/>
      <c r="L73" s="28"/>
      <c r="M73" s="28"/>
      <c r="N73" s="28"/>
    </row>
    <row r="74" spans="1:14" ht="15" customHeight="1" x14ac:dyDescent="0.2">
      <c r="A74" s="41"/>
      <c r="B74" s="41"/>
      <c r="C74" s="29"/>
      <c r="D74" s="29"/>
      <c r="E74" s="29"/>
      <c r="F74" s="29"/>
      <c r="G74" s="29"/>
      <c r="H74" s="29"/>
      <c r="I74" s="35"/>
      <c r="J74" s="29"/>
      <c r="K74" s="29"/>
      <c r="L74" s="29"/>
      <c r="M74" s="29"/>
      <c r="N74" s="29"/>
    </row>
    <row r="75" spans="1:14" x14ac:dyDescent="0.2">
      <c r="A75" s="23">
        <v>1</v>
      </c>
      <c r="B75" s="24" t="s">
        <v>3</v>
      </c>
      <c r="C75" s="1">
        <f>C14+C45</f>
        <v>4166377.6399999997</v>
      </c>
      <c r="D75" s="1">
        <f>D14+D45</f>
        <v>1451273.15</v>
      </c>
      <c r="E75" s="1">
        <f>E14+E45</f>
        <v>106577.23</v>
      </c>
      <c r="F75" s="1">
        <f t="shared" ref="F75:H75" si="4">F14+F45</f>
        <v>0</v>
      </c>
      <c r="G75" s="1">
        <f>G14</f>
        <v>121274.95</v>
      </c>
      <c r="H75" s="1">
        <f t="shared" si="4"/>
        <v>0</v>
      </c>
      <c r="I75" s="1">
        <f>I14</f>
        <v>364871</v>
      </c>
      <c r="J75" s="1">
        <f>J14</f>
        <v>8021.55</v>
      </c>
      <c r="K75" s="1">
        <f>K14</f>
        <v>34326.160000000003</v>
      </c>
      <c r="L75" s="1">
        <f>L14</f>
        <v>81698.5</v>
      </c>
      <c r="M75" s="1">
        <f>M14</f>
        <v>-21347.93</v>
      </c>
      <c r="N75" s="1">
        <f>SUM(C75:M75)</f>
        <v>6313072.25</v>
      </c>
    </row>
    <row r="76" spans="1:14" x14ac:dyDescent="0.2">
      <c r="A76" s="23">
        <v>2</v>
      </c>
      <c r="B76" s="24" t="s">
        <v>4</v>
      </c>
      <c r="C76" s="1">
        <f t="shared" ref="C76:H94" si="5">C15+C46</f>
        <v>3182022.26</v>
      </c>
      <c r="D76" s="1">
        <f t="shared" si="5"/>
        <v>918876.85</v>
      </c>
      <c r="E76" s="1">
        <f t="shared" si="5"/>
        <v>136774.14000000001</v>
      </c>
      <c r="F76" s="1">
        <f t="shared" si="5"/>
        <v>0</v>
      </c>
      <c r="G76" s="1">
        <f t="shared" ref="G76:G94" si="6">G15</f>
        <v>49265.59</v>
      </c>
      <c r="H76" s="1">
        <f t="shared" si="5"/>
        <v>0</v>
      </c>
      <c r="I76" s="1">
        <f t="shared" ref="I76:M94" si="7">I15</f>
        <v>132369</v>
      </c>
      <c r="J76" s="1">
        <f t="shared" si="7"/>
        <v>6600.48</v>
      </c>
      <c r="K76" s="1">
        <f t="shared" si="7"/>
        <v>28245.07</v>
      </c>
      <c r="L76" s="1">
        <f t="shared" si="7"/>
        <v>67225.09</v>
      </c>
      <c r="M76" s="1">
        <f t="shared" si="7"/>
        <v>-17566.009999999998</v>
      </c>
      <c r="N76" s="1">
        <f t="shared" ref="N76:N94" si="8">SUM(C76:M76)</f>
        <v>4503812.4700000007</v>
      </c>
    </row>
    <row r="77" spans="1:14" x14ac:dyDescent="0.2">
      <c r="A77" s="23">
        <v>3</v>
      </c>
      <c r="B77" s="24" t="s">
        <v>19</v>
      </c>
      <c r="C77" s="1">
        <f t="shared" si="5"/>
        <v>2990624.71</v>
      </c>
      <c r="D77" s="1">
        <f t="shared" si="5"/>
        <v>840992.63</v>
      </c>
      <c r="E77" s="1">
        <f t="shared" si="5"/>
        <v>142354</v>
      </c>
      <c r="F77" s="1">
        <f t="shared" si="5"/>
        <v>0</v>
      </c>
      <c r="G77" s="1">
        <f t="shared" si="6"/>
        <v>35995.54</v>
      </c>
      <c r="H77" s="1">
        <f t="shared" si="5"/>
        <v>0</v>
      </c>
      <c r="I77" s="1">
        <f t="shared" si="7"/>
        <v>253862</v>
      </c>
      <c r="J77" s="1">
        <f t="shared" si="7"/>
        <v>6375.09</v>
      </c>
      <c r="K77" s="1">
        <f t="shared" si="7"/>
        <v>27280.55</v>
      </c>
      <c r="L77" s="1">
        <f t="shared" si="7"/>
        <v>64929.49</v>
      </c>
      <c r="M77" s="1">
        <f t="shared" si="7"/>
        <v>-16966.169999999998</v>
      </c>
      <c r="N77" s="1">
        <f t="shared" si="8"/>
        <v>4345447.84</v>
      </c>
    </row>
    <row r="78" spans="1:14" x14ac:dyDescent="0.2">
      <c r="A78" s="23">
        <v>4</v>
      </c>
      <c r="B78" s="24" t="s">
        <v>20</v>
      </c>
      <c r="C78" s="1">
        <f t="shared" si="5"/>
        <v>6472508.9900000002</v>
      </c>
      <c r="D78" s="1">
        <f t="shared" si="5"/>
        <v>4521932.32</v>
      </c>
      <c r="E78" s="1">
        <f t="shared" si="5"/>
        <v>125286.18</v>
      </c>
      <c r="F78" s="1">
        <f t="shared" si="5"/>
        <v>0</v>
      </c>
      <c r="G78" s="1">
        <f t="shared" si="6"/>
        <v>451713.4</v>
      </c>
      <c r="H78" s="1">
        <f t="shared" si="5"/>
        <v>0</v>
      </c>
      <c r="I78" s="1">
        <f t="shared" si="7"/>
        <v>3844331</v>
      </c>
      <c r="J78" s="1">
        <f t="shared" si="7"/>
        <v>23254.21</v>
      </c>
      <c r="K78" s="1">
        <f t="shared" si="7"/>
        <v>99510.399999999994</v>
      </c>
      <c r="L78" s="1">
        <f t="shared" si="7"/>
        <v>236841.23</v>
      </c>
      <c r="M78" s="1">
        <f t="shared" si="7"/>
        <v>-61886.95</v>
      </c>
      <c r="N78" s="1">
        <f t="shared" si="8"/>
        <v>15713490.780000003</v>
      </c>
    </row>
    <row r="79" spans="1:14" x14ac:dyDescent="0.2">
      <c r="A79" s="23">
        <v>5</v>
      </c>
      <c r="B79" s="24" t="s">
        <v>5</v>
      </c>
      <c r="C79" s="1">
        <f t="shared" si="5"/>
        <v>4858170.0199999996</v>
      </c>
      <c r="D79" s="1">
        <f t="shared" si="5"/>
        <v>2182149.4300000002</v>
      </c>
      <c r="E79" s="1">
        <f t="shared" si="5"/>
        <v>92299.349999999991</v>
      </c>
      <c r="F79" s="1">
        <f t="shared" si="5"/>
        <v>0</v>
      </c>
      <c r="G79" s="1">
        <f t="shared" si="6"/>
        <v>225639.36</v>
      </c>
      <c r="H79" s="1">
        <f t="shared" si="5"/>
        <v>0</v>
      </c>
      <c r="I79" s="1">
        <f t="shared" si="7"/>
        <v>2340698</v>
      </c>
      <c r="J79" s="1">
        <f t="shared" si="7"/>
        <v>10769.95</v>
      </c>
      <c r="K79" s="1">
        <f t="shared" si="7"/>
        <v>46087.21</v>
      </c>
      <c r="L79" s="1">
        <f t="shared" si="7"/>
        <v>109690.55</v>
      </c>
      <c r="M79" s="1">
        <f t="shared" si="7"/>
        <v>-28662.3</v>
      </c>
      <c r="N79" s="1">
        <f t="shared" si="8"/>
        <v>9836841.5700000003</v>
      </c>
    </row>
    <row r="80" spans="1:14" x14ac:dyDescent="0.2">
      <c r="A80" s="23">
        <v>6</v>
      </c>
      <c r="B80" s="24" t="s">
        <v>15</v>
      </c>
      <c r="C80" s="1">
        <f t="shared" si="5"/>
        <v>3185878.25</v>
      </c>
      <c r="D80" s="1">
        <f t="shared" si="5"/>
        <v>734509.97</v>
      </c>
      <c r="E80" s="1">
        <f t="shared" si="5"/>
        <v>197988.50999999998</v>
      </c>
      <c r="F80" s="1">
        <f t="shared" si="5"/>
        <v>0</v>
      </c>
      <c r="G80" s="1">
        <f t="shared" si="6"/>
        <v>106023.08</v>
      </c>
      <c r="H80" s="1">
        <f t="shared" si="5"/>
        <v>0</v>
      </c>
      <c r="I80" s="1">
        <f t="shared" si="7"/>
        <v>421821</v>
      </c>
      <c r="J80" s="1">
        <f t="shared" si="7"/>
        <v>9985.02</v>
      </c>
      <c r="K80" s="1">
        <f t="shared" si="7"/>
        <v>42728.33</v>
      </c>
      <c r="L80" s="1">
        <f t="shared" si="7"/>
        <v>101696.2</v>
      </c>
      <c r="M80" s="1">
        <f t="shared" si="7"/>
        <v>-26573.360000000001</v>
      </c>
      <c r="N80" s="1">
        <f t="shared" si="8"/>
        <v>4774056.9999999991</v>
      </c>
    </row>
    <row r="81" spans="1:14" x14ac:dyDescent="0.2">
      <c r="A81" s="23">
        <v>7</v>
      </c>
      <c r="B81" s="24" t="s">
        <v>16</v>
      </c>
      <c r="C81" s="1">
        <f t="shared" si="5"/>
        <v>2487663.13</v>
      </c>
      <c r="D81" s="1">
        <f t="shared" si="5"/>
        <v>562367.24</v>
      </c>
      <c r="E81" s="1">
        <f t="shared" si="5"/>
        <v>195034.47</v>
      </c>
      <c r="F81" s="1">
        <f t="shared" si="5"/>
        <v>0</v>
      </c>
      <c r="G81" s="1">
        <f t="shared" si="6"/>
        <v>36547.07</v>
      </c>
      <c r="H81" s="1">
        <f t="shared" si="5"/>
        <v>0</v>
      </c>
      <c r="I81" s="1">
        <f t="shared" si="7"/>
        <v>0</v>
      </c>
      <c r="J81" s="1">
        <f t="shared" si="7"/>
        <v>6761.16</v>
      </c>
      <c r="K81" s="1">
        <f t="shared" si="7"/>
        <v>28932.639999999999</v>
      </c>
      <c r="L81" s="1">
        <f t="shared" si="7"/>
        <v>68861.55</v>
      </c>
      <c r="M81" s="1">
        <f t="shared" si="7"/>
        <v>-17993.62</v>
      </c>
      <c r="N81" s="1">
        <f t="shared" si="8"/>
        <v>3368173.64</v>
      </c>
    </row>
    <row r="82" spans="1:14" x14ac:dyDescent="0.2">
      <c r="A82" s="23">
        <v>8</v>
      </c>
      <c r="B82" s="24" t="s">
        <v>6</v>
      </c>
      <c r="C82" s="1">
        <f t="shared" si="5"/>
        <v>3829972.1599999997</v>
      </c>
      <c r="D82" s="1">
        <f t="shared" si="5"/>
        <v>1283856.76</v>
      </c>
      <c r="E82" s="1">
        <f t="shared" si="5"/>
        <v>116095.81999999999</v>
      </c>
      <c r="F82" s="1">
        <f t="shared" si="5"/>
        <v>0</v>
      </c>
      <c r="G82" s="1">
        <f t="shared" si="6"/>
        <v>90293.3</v>
      </c>
      <c r="H82" s="1">
        <f t="shared" si="5"/>
        <v>0</v>
      </c>
      <c r="I82" s="1">
        <f t="shared" si="7"/>
        <v>813818</v>
      </c>
      <c r="J82" s="1">
        <f t="shared" si="7"/>
        <v>7749.71</v>
      </c>
      <c r="K82" s="1">
        <f t="shared" si="7"/>
        <v>33162.879999999997</v>
      </c>
      <c r="L82" s="1">
        <f t="shared" si="7"/>
        <v>78929.81</v>
      </c>
      <c r="M82" s="1">
        <f t="shared" si="7"/>
        <v>-20624.47</v>
      </c>
      <c r="N82" s="1">
        <f t="shared" si="8"/>
        <v>6233253.9699999997</v>
      </c>
    </row>
    <row r="83" spans="1:14" x14ac:dyDescent="0.2">
      <c r="A83" s="23">
        <v>9</v>
      </c>
      <c r="B83" s="24" t="s">
        <v>7</v>
      </c>
      <c r="C83" s="1">
        <f t="shared" si="5"/>
        <v>3204758.41</v>
      </c>
      <c r="D83" s="1">
        <f t="shared" si="5"/>
        <v>1039224.74</v>
      </c>
      <c r="E83" s="1">
        <f t="shared" si="5"/>
        <v>125286.18</v>
      </c>
      <c r="F83" s="1">
        <f t="shared" si="5"/>
        <v>0</v>
      </c>
      <c r="G83" s="1">
        <f t="shared" si="6"/>
        <v>55846.04</v>
      </c>
      <c r="H83" s="1">
        <f t="shared" si="5"/>
        <v>0</v>
      </c>
      <c r="I83" s="1">
        <f t="shared" si="7"/>
        <v>353621</v>
      </c>
      <c r="J83" s="1">
        <f t="shared" si="7"/>
        <v>6444.1</v>
      </c>
      <c r="K83" s="1">
        <f t="shared" si="7"/>
        <v>27575.86</v>
      </c>
      <c r="L83" s="1">
        <f t="shared" si="7"/>
        <v>65632.350000000006</v>
      </c>
      <c r="M83" s="1">
        <f t="shared" si="7"/>
        <v>-17149.830000000002</v>
      </c>
      <c r="N83" s="1">
        <f t="shared" si="8"/>
        <v>4861238.8499999996</v>
      </c>
    </row>
    <row r="84" spans="1:14" x14ac:dyDescent="0.2">
      <c r="A84" s="23">
        <v>10</v>
      </c>
      <c r="B84" s="24" t="s">
        <v>14</v>
      </c>
      <c r="C84" s="1">
        <f t="shared" si="5"/>
        <v>2657882.42</v>
      </c>
      <c r="D84" s="1">
        <f t="shared" si="5"/>
        <v>592852.89</v>
      </c>
      <c r="E84" s="1">
        <f t="shared" si="5"/>
        <v>188305.81</v>
      </c>
      <c r="F84" s="1">
        <f t="shared" si="5"/>
        <v>0</v>
      </c>
      <c r="G84" s="1">
        <f t="shared" si="6"/>
        <v>41837.300000000003</v>
      </c>
      <c r="H84" s="1">
        <f t="shared" si="5"/>
        <v>0</v>
      </c>
      <c r="I84" s="1">
        <f t="shared" si="7"/>
        <v>308718</v>
      </c>
      <c r="J84" s="1">
        <f t="shared" si="7"/>
        <v>6835.11</v>
      </c>
      <c r="K84" s="1">
        <f t="shared" si="7"/>
        <v>29249.07</v>
      </c>
      <c r="L84" s="1">
        <f t="shared" si="7"/>
        <v>69614.69</v>
      </c>
      <c r="M84" s="1">
        <f t="shared" si="7"/>
        <v>-18190.419999999998</v>
      </c>
      <c r="N84" s="1">
        <f t="shared" si="8"/>
        <v>3877104.8699999996</v>
      </c>
    </row>
    <row r="85" spans="1:14" x14ac:dyDescent="0.2">
      <c r="A85" s="23">
        <v>11</v>
      </c>
      <c r="B85" s="24" t="s">
        <v>8</v>
      </c>
      <c r="C85" s="1">
        <f t="shared" si="5"/>
        <v>3543814.28</v>
      </c>
      <c r="D85" s="1">
        <f t="shared" si="5"/>
        <v>1497922.8800000001</v>
      </c>
      <c r="E85" s="1">
        <f t="shared" si="5"/>
        <v>124301.5</v>
      </c>
      <c r="F85" s="1">
        <f t="shared" si="5"/>
        <v>0</v>
      </c>
      <c r="G85" s="1">
        <f t="shared" si="6"/>
        <v>111833.65</v>
      </c>
      <c r="H85" s="1">
        <f t="shared" si="5"/>
        <v>0</v>
      </c>
      <c r="I85" s="1">
        <f t="shared" si="7"/>
        <v>987753</v>
      </c>
      <c r="J85" s="1">
        <f t="shared" si="7"/>
        <v>7777.31</v>
      </c>
      <c r="K85" s="1">
        <f t="shared" si="7"/>
        <v>33280.980000000003</v>
      </c>
      <c r="L85" s="1">
        <f t="shared" si="7"/>
        <v>79210.899999999994</v>
      </c>
      <c r="M85" s="1">
        <f t="shared" si="7"/>
        <v>-20697.919999999998</v>
      </c>
      <c r="N85" s="1">
        <f t="shared" si="8"/>
        <v>6365196.580000001</v>
      </c>
    </row>
    <row r="86" spans="1:14" x14ac:dyDescent="0.2">
      <c r="A86" s="23">
        <v>12</v>
      </c>
      <c r="B86" s="24" t="s">
        <v>9</v>
      </c>
      <c r="C86" s="1">
        <f t="shared" si="5"/>
        <v>3715893.8200000003</v>
      </c>
      <c r="D86" s="1">
        <f t="shared" si="5"/>
        <v>1227930.93</v>
      </c>
      <c r="E86" s="1">
        <f t="shared" si="5"/>
        <v>112321.20999999999</v>
      </c>
      <c r="F86" s="1">
        <f t="shared" si="5"/>
        <v>0</v>
      </c>
      <c r="G86" s="1">
        <f t="shared" si="6"/>
        <v>72987.92</v>
      </c>
      <c r="H86" s="1">
        <f t="shared" si="5"/>
        <v>0</v>
      </c>
      <c r="I86" s="1">
        <f t="shared" si="7"/>
        <v>993965</v>
      </c>
      <c r="J86" s="1">
        <f t="shared" si="7"/>
        <v>7052.45</v>
      </c>
      <c r="K86" s="1">
        <f t="shared" si="7"/>
        <v>30179.16</v>
      </c>
      <c r="L86" s="1">
        <f t="shared" si="7"/>
        <v>71828.350000000006</v>
      </c>
      <c r="M86" s="1">
        <f t="shared" si="7"/>
        <v>-18768.849999999999</v>
      </c>
      <c r="N86" s="1">
        <f t="shared" si="8"/>
        <v>6213389.9900000002</v>
      </c>
    </row>
    <row r="87" spans="1:14" x14ac:dyDescent="0.2">
      <c r="A87" s="23">
        <v>13</v>
      </c>
      <c r="B87" s="24" t="s">
        <v>10</v>
      </c>
      <c r="C87" s="1">
        <f t="shared" si="5"/>
        <v>5127288.4799999995</v>
      </c>
      <c r="D87" s="1">
        <f t="shared" si="5"/>
        <v>1770976.8</v>
      </c>
      <c r="E87" s="1">
        <f t="shared" si="5"/>
        <v>91807.01</v>
      </c>
      <c r="F87" s="1">
        <f t="shared" si="5"/>
        <v>0</v>
      </c>
      <c r="G87" s="1">
        <f t="shared" si="6"/>
        <v>130637.96</v>
      </c>
      <c r="H87" s="1">
        <f t="shared" si="5"/>
        <v>0</v>
      </c>
      <c r="I87" s="1">
        <f t="shared" si="7"/>
        <v>1291639</v>
      </c>
      <c r="J87" s="1">
        <f t="shared" si="7"/>
        <v>8539.52</v>
      </c>
      <c r="K87" s="1">
        <f t="shared" si="7"/>
        <v>36542.68</v>
      </c>
      <c r="L87" s="1">
        <f t="shared" si="7"/>
        <v>86973.95</v>
      </c>
      <c r="M87" s="1">
        <f t="shared" si="7"/>
        <v>-22726.42</v>
      </c>
      <c r="N87" s="1">
        <f t="shared" si="8"/>
        <v>8521678.9799999986</v>
      </c>
    </row>
    <row r="88" spans="1:14" x14ac:dyDescent="0.2">
      <c r="A88" s="23">
        <v>14</v>
      </c>
      <c r="B88" s="24" t="s">
        <v>26</v>
      </c>
      <c r="C88" s="1">
        <f t="shared" si="5"/>
        <v>2627989.29</v>
      </c>
      <c r="D88" s="1">
        <f t="shared" si="5"/>
        <v>743080.59</v>
      </c>
      <c r="E88" s="1">
        <f t="shared" si="5"/>
        <v>151872.59</v>
      </c>
      <c r="F88" s="1">
        <f t="shared" si="5"/>
        <v>0</v>
      </c>
      <c r="G88" s="1">
        <f t="shared" si="6"/>
        <v>24731.63</v>
      </c>
      <c r="H88" s="1">
        <f t="shared" si="5"/>
        <v>0</v>
      </c>
      <c r="I88" s="1">
        <f t="shared" si="7"/>
        <v>243537</v>
      </c>
      <c r="J88" s="1">
        <f t="shared" si="7"/>
        <v>5735.5</v>
      </c>
      <c r="K88" s="1">
        <f t="shared" si="7"/>
        <v>24543.57</v>
      </c>
      <c r="L88" s="1">
        <f t="shared" si="7"/>
        <v>58415.3</v>
      </c>
      <c r="M88" s="1">
        <f t="shared" si="7"/>
        <v>-15264</v>
      </c>
      <c r="N88" s="1">
        <f t="shared" si="8"/>
        <v>3864641.4699999993</v>
      </c>
    </row>
    <row r="89" spans="1:14" x14ac:dyDescent="0.2">
      <c r="A89" s="23">
        <v>15</v>
      </c>
      <c r="B89" s="24" t="s">
        <v>25</v>
      </c>
      <c r="C89" s="1">
        <f t="shared" si="5"/>
        <v>3677245.7</v>
      </c>
      <c r="D89" s="1">
        <f t="shared" si="5"/>
        <v>1063718.7000000002</v>
      </c>
      <c r="E89" s="1">
        <f t="shared" si="5"/>
        <v>125286.18</v>
      </c>
      <c r="F89" s="1">
        <f t="shared" si="5"/>
        <v>0</v>
      </c>
      <c r="G89" s="1">
        <f t="shared" si="6"/>
        <v>75294.59</v>
      </c>
      <c r="H89" s="1">
        <f t="shared" si="5"/>
        <v>0</v>
      </c>
      <c r="I89" s="1">
        <f t="shared" si="7"/>
        <v>365117</v>
      </c>
      <c r="J89" s="1">
        <f t="shared" si="7"/>
        <v>7587.19</v>
      </c>
      <c r="K89" s="1">
        <f t="shared" si="7"/>
        <v>32467.42</v>
      </c>
      <c r="L89" s="1">
        <f t="shared" si="7"/>
        <v>77274.559999999998</v>
      </c>
      <c r="M89" s="1">
        <f t="shared" si="7"/>
        <v>-20191.95</v>
      </c>
      <c r="N89" s="1">
        <f t="shared" si="8"/>
        <v>5403799.3899999997</v>
      </c>
    </row>
    <row r="90" spans="1:14" x14ac:dyDescent="0.2">
      <c r="A90" s="23">
        <v>16</v>
      </c>
      <c r="B90" s="24" t="s">
        <v>23</v>
      </c>
      <c r="C90" s="1">
        <f t="shared" si="5"/>
        <v>8619328.0800000001</v>
      </c>
      <c r="D90" s="1">
        <f t="shared" si="5"/>
        <v>4340782.2399999993</v>
      </c>
      <c r="E90" s="1">
        <f t="shared" si="5"/>
        <v>69815.78</v>
      </c>
      <c r="F90" s="1">
        <f t="shared" si="5"/>
        <v>0</v>
      </c>
      <c r="G90" s="1">
        <f t="shared" si="6"/>
        <v>296799.06</v>
      </c>
      <c r="H90" s="1">
        <f t="shared" si="5"/>
        <v>0</v>
      </c>
      <c r="I90" s="1">
        <f t="shared" si="7"/>
        <v>1933228</v>
      </c>
      <c r="J90" s="1">
        <f t="shared" si="7"/>
        <v>13564.48</v>
      </c>
      <c r="K90" s="1">
        <f t="shared" si="7"/>
        <v>58045.69</v>
      </c>
      <c r="L90" s="1">
        <f t="shared" si="7"/>
        <v>138152.51999999999</v>
      </c>
      <c r="M90" s="1">
        <f t="shared" si="7"/>
        <v>-36099.449999999997</v>
      </c>
      <c r="N90" s="1">
        <f t="shared" si="8"/>
        <v>15433616.4</v>
      </c>
    </row>
    <row r="91" spans="1:14" x14ac:dyDescent="0.2">
      <c r="A91" s="23">
        <v>17</v>
      </c>
      <c r="B91" s="24" t="s">
        <v>11</v>
      </c>
      <c r="C91" s="1">
        <f t="shared" si="5"/>
        <v>4159702.1700000004</v>
      </c>
      <c r="D91" s="1">
        <f t="shared" si="5"/>
        <v>1365759.71</v>
      </c>
      <c r="E91" s="1">
        <f t="shared" si="5"/>
        <v>108874.81999999999</v>
      </c>
      <c r="F91" s="1">
        <f t="shared" si="5"/>
        <v>0</v>
      </c>
      <c r="G91" s="1">
        <f t="shared" si="6"/>
        <v>129601.35</v>
      </c>
      <c r="H91" s="1">
        <f t="shared" si="5"/>
        <v>0</v>
      </c>
      <c r="I91" s="1">
        <f t="shared" si="7"/>
        <v>0</v>
      </c>
      <c r="J91" s="1">
        <f t="shared" si="7"/>
        <v>8394.19</v>
      </c>
      <c r="K91" s="1">
        <f t="shared" si="7"/>
        <v>35920.78</v>
      </c>
      <c r="L91" s="1">
        <f t="shared" si="7"/>
        <v>85493.79</v>
      </c>
      <c r="M91" s="1">
        <f t="shared" si="7"/>
        <v>-22339.65</v>
      </c>
      <c r="N91" s="1">
        <f t="shared" si="8"/>
        <v>5871407.1600000011</v>
      </c>
    </row>
    <row r="92" spans="1:14" x14ac:dyDescent="0.2">
      <c r="A92" s="23">
        <v>18</v>
      </c>
      <c r="B92" s="24" t="s">
        <v>2</v>
      </c>
      <c r="C92" s="1">
        <f t="shared" si="5"/>
        <v>37517689.829999998</v>
      </c>
      <c r="D92" s="1">
        <f t="shared" si="5"/>
        <v>17121594.629999999</v>
      </c>
      <c r="E92" s="1">
        <f t="shared" si="5"/>
        <v>47988.67</v>
      </c>
      <c r="F92" s="1">
        <f t="shared" si="5"/>
        <v>0</v>
      </c>
      <c r="G92" s="1">
        <f t="shared" si="6"/>
        <v>1490771.88</v>
      </c>
      <c r="H92" s="1">
        <f t="shared" si="5"/>
        <v>0</v>
      </c>
      <c r="I92" s="1">
        <f t="shared" si="7"/>
        <v>5682849</v>
      </c>
      <c r="J92" s="1">
        <f t="shared" si="7"/>
        <v>48365.87</v>
      </c>
      <c r="K92" s="1">
        <f t="shared" si="7"/>
        <v>206969.28</v>
      </c>
      <c r="L92" s="1">
        <f t="shared" si="7"/>
        <v>492600.33</v>
      </c>
      <c r="M92" s="1">
        <f t="shared" si="7"/>
        <v>-128717.18</v>
      </c>
      <c r="N92" s="1">
        <f t="shared" si="8"/>
        <v>62480112.309999995</v>
      </c>
    </row>
    <row r="93" spans="1:14" x14ac:dyDescent="0.2">
      <c r="A93" s="23">
        <v>19</v>
      </c>
      <c r="B93" s="24" t="s">
        <v>12</v>
      </c>
      <c r="C93" s="1">
        <f t="shared" si="5"/>
        <v>4389313.5199999996</v>
      </c>
      <c r="D93" s="1">
        <f t="shared" si="5"/>
        <v>1785009.98</v>
      </c>
      <c r="E93" s="1">
        <f t="shared" si="5"/>
        <v>103787.29999999999</v>
      </c>
      <c r="F93" s="1">
        <f t="shared" si="5"/>
        <v>0</v>
      </c>
      <c r="G93" s="1">
        <f t="shared" si="6"/>
        <v>99099.65</v>
      </c>
      <c r="H93" s="1">
        <f t="shared" si="5"/>
        <v>0</v>
      </c>
      <c r="I93" s="1">
        <f t="shared" si="7"/>
        <v>2322187</v>
      </c>
      <c r="J93" s="1">
        <f t="shared" si="7"/>
        <v>8283.83</v>
      </c>
      <c r="K93" s="1">
        <f t="shared" si="7"/>
        <v>35448.51</v>
      </c>
      <c r="L93" s="1">
        <f t="shared" si="7"/>
        <v>84369.76</v>
      </c>
      <c r="M93" s="1">
        <f t="shared" si="7"/>
        <v>-22045.94</v>
      </c>
      <c r="N93" s="1">
        <f t="shared" si="8"/>
        <v>8805453.6099999994</v>
      </c>
    </row>
    <row r="94" spans="1:14" x14ac:dyDescent="0.2">
      <c r="A94" s="23">
        <v>20</v>
      </c>
      <c r="B94" s="24" t="s">
        <v>13</v>
      </c>
      <c r="C94" s="1">
        <f t="shared" si="5"/>
        <v>4188063.3199999994</v>
      </c>
      <c r="D94" s="1">
        <f t="shared" si="5"/>
        <v>1688367.5599999998</v>
      </c>
      <c r="E94" s="1">
        <f t="shared" si="5"/>
        <v>117408.83</v>
      </c>
      <c r="F94" s="1">
        <f t="shared" si="5"/>
        <v>0</v>
      </c>
      <c r="G94" s="1">
        <f t="shared" si="6"/>
        <v>156291.16</v>
      </c>
      <c r="H94" s="1">
        <f t="shared" si="5"/>
        <v>0</v>
      </c>
      <c r="I94" s="1">
        <f t="shared" si="7"/>
        <v>1926927</v>
      </c>
      <c r="J94" s="1">
        <f t="shared" si="7"/>
        <v>10538.93</v>
      </c>
      <c r="K94" s="1">
        <f t="shared" si="7"/>
        <v>45098.63</v>
      </c>
      <c r="L94" s="1">
        <f t="shared" si="7"/>
        <v>107337.68</v>
      </c>
      <c r="M94" s="1">
        <f t="shared" si="7"/>
        <v>-28047.52</v>
      </c>
      <c r="N94" s="1">
        <f t="shared" si="8"/>
        <v>8211985.5899999989</v>
      </c>
    </row>
    <row r="95" spans="1:14" x14ac:dyDescent="0.2">
      <c r="A95" s="30" t="s">
        <v>0</v>
      </c>
      <c r="B95" s="31"/>
      <c r="C95" s="15">
        <f>SUM(C75:C94)</f>
        <v>114602186.47999999</v>
      </c>
      <c r="D95" s="15">
        <f t="shared" ref="D95:M95" si="9">SUM(D75:D94)</f>
        <v>46733180</v>
      </c>
      <c r="E95" s="15">
        <f t="shared" si="9"/>
        <v>2479465.5799999996</v>
      </c>
      <c r="F95" s="15">
        <f>SUM(F75:F94)</f>
        <v>0</v>
      </c>
      <c r="G95" s="15">
        <f>SUM(G75:G94)</f>
        <v>3802484.48</v>
      </c>
      <c r="H95" s="15">
        <f t="shared" si="9"/>
        <v>0</v>
      </c>
      <c r="I95" s="15">
        <f t="shared" si="9"/>
        <v>24581311</v>
      </c>
      <c r="J95" s="15">
        <f t="shared" si="9"/>
        <v>218635.65</v>
      </c>
      <c r="K95" s="15">
        <f t="shared" si="9"/>
        <v>935594.87</v>
      </c>
      <c r="L95" s="15">
        <f t="shared" si="9"/>
        <v>2226776.6</v>
      </c>
      <c r="M95" s="15">
        <f t="shared" si="9"/>
        <v>-581859.93999999994</v>
      </c>
      <c r="N95" s="15">
        <f>SUM(N75:N94)</f>
        <v>194997774.72</v>
      </c>
    </row>
    <row r="96" spans="1:14" x14ac:dyDescent="0.2">
      <c r="A96" s="25" t="s">
        <v>40</v>
      </c>
    </row>
    <row r="97" spans="2:13" x14ac:dyDescent="0.2">
      <c r="B97" s="10" t="s">
        <v>45</v>
      </c>
      <c r="C97" s="32" t="s">
        <v>46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</row>
    <row r="98" spans="2:13" x14ac:dyDescent="0.2">
      <c r="B98" s="20" t="s">
        <v>17</v>
      </c>
      <c r="C98" s="20" t="s">
        <v>47</v>
      </c>
      <c r="F98" s="21"/>
      <c r="G98" s="20"/>
      <c r="H98" s="20"/>
      <c r="I98" s="20"/>
      <c r="J98" s="20"/>
      <c r="K98" s="20"/>
      <c r="L98" s="20"/>
      <c r="M98" s="20"/>
    </row>
  </sheetData>
  <mergeCells count="48">
    <mergeCell ref="A3:N3"/>
    <mergeCell ref="A4:N4"/>
    <mergeCell ref="A5:N5"/>
    <mergeCell ref="A7:N7"/>
    <mergeCell ref="A9:N9"/>
    <mergeCell ref="A40:G40"/>
    <mergeCell ref="F11:F13"/>
    <mergeCell ref="G11:G13"/>
    <mergeCell ref="H11:H13"/>
    <mergeCell ref="I11:I13"/>
    <mergeCell ref="A11:A13"/>
    <mergeCell ref="B11:B13"/>
    <mergeCell ref="C11:C13"/>
    <mergeCell ref="D11:D13"/>
    <mergeCell ref="E11:E13"/>
    <mergeCell ref="L11:L13"/>
    <mergeCell ref="M11:M13"/>
    <mergeCell ref="N11:N13"/>
    <mergeCell ref="A34:B34"/>
    <mergeCell ref="C36:N36"/>
    <mergeCell ref="J11:J13"/>
    <mergeCell ref="K11:K13"/>
    <mergeCell ref="G42:G44"/>
    <mergeCell ref="A65:B65"/>
    <mergeCell ref="A69:M69"/>
    <mergeCell ref="A70:M70"/>
    <mergeCell ref="A72:A74"/>
    <mergeCell ref="B72:B74"/>
    <mergeCell ref="C72:C74"/>
    <mergeCell ref="D72:D74"/>
    <mergeCell ref="E72:E74"/>
    <mergeCell ref="F72:F74"/>
    <mergeCell ref="A42:A44"/>
    <mergeCell ref="B42:B44"/>
    <mergeCell ref="C42:C44"/>
    <mergeCell ref="D42:D44"/>
    <mergeCell ref="E42:E44"/>
    <mergeCell ref="F42:F44"/>
    <mergeCell ref="M72:M74"/>
    <mergeCell ref="A95:B95"/>
    <mergeCell ref="C97:M97"/>
    <mergeCell ref="N72:N74"/>
    <mergeCell ref="G72:G74"/>
    <mergeCell ref="H72:H74"/>
    <mergeCell ref="I72:I74"/>
    <mergeCell ref="J72:J74"/>
    <mergeCell ref="K72:K74"/>
    <mergeCell ref="L72:L74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2022-06-09T20:32:55Z</cp:lastPrinted>
  <dcterms:created xsi:type="dcterms:W3CDTF">2003-08-05T00:29:54Z</dcterms:created>
  <dcterms:modified xsi:type="dcterms:W3CDTF">2022-06-10T15:33:45Z</dcterms:modified>
</cp:coreProperties>
</file>